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5\48-GRAĐEVINSKO-OBRTNIČKI RADOVI ADAPTACIJE PROSTORA ZA POTREBE STUD.DRUŠTV.CENTRA U LAGINJINA 1, 119-2025-JN\"/>
    </mc:Choice>
  </mc:AlternateContent>
  <bookViews>
    <workbookView xWindow="0" yWindow="0" windowWidth="28800" windowHeight="11325"/>
  </bookViews>
  <sheets>
    <sheet name="CJELOVITI TROŠKOV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93" i="1"/>
  <c r="F95" i="1" s="1"/>
  <c r="F109" i="1" s="1"/>
  <c r="F85" i="1"/>
  <c r="F87" i="1" s="1"/>
  <c r="F108" i="1" s="1"/>
  <c r="F77" i="1"/>
  <c r="F79" i="1" s="1"/>
  <c r="F107" i="1" s="1"/>
  <c r="F70" i="1"/>
  <c r="F67" i="1"/>
  <c r="F64" i="1" l="1"/>
  <c r="F58" i="1"/>
  <c r="F55" i="1"/>
  <c r="F52" i="1"/>
  <c r="F37" i="1"/>
  <c r="F42" i="1"/>
  <c r="F39" i="1"/>
  <c r="F34" i="1"/>
  <c r="F72" i="1" l="1"/>
  <c r="F106" i="1" s="1"/>
  <c r="F110" i="1" s="1"/>
  <c r="F44" i="1"/>
  <c r="F102" i="1" s="1"/>
  <c r="F18" i="1"/>
  <c r="F21" i="1"/>
  <c r="F27" i="1"/>
  <c r="F24" i="1" l="1"/>
  <c r="F29" i="1" s="1"/>
  <c r="F101" i="1" s="1"/>
  <c r="F103" i="1" s="1"/>
  <c r="F112" i="1" s="1"/>
  <c r="F113" i="1" l="1"/>
  <c r="F114" i="1" s="1"/>
</calcChain>
</file>

<file path=xl/sharedStrings.xml><?xml version="1.0" encoding="utf-8"?>
<sst xmlns="http://schemas.openxmlformats.org/spreadsheetml/2006/main" count="113" uniqueCount="86">
  <si>
    <t>Redni broj</t>
  </si>
  <si>
    <t>O P I S   S T A V K E</t>
  </si>
  <si>
    <t>Jedinica mjere</t>
  </si>
  <si>
    <t>Količina</t>
  </si>
  <si>
    <t>Jedinična cijena</t>
  </si>
  <si>
    <t>Iznos</t>
  </si>
  <si>
    <t>1</t>
  </si>
  <si>
    <t>2</t>
  </si>
  <si>
    <t>3</t>
  </si>
  <si>
    <t>4</t>
  </si>
  <si>
    <t>5</t>
  </si>
  <si>
    <t>6</t>
  </si>
  <si>
    <t>A</t>
  </si>
  <si>
    <t>1.</t>
  </si>
  <si>
    <t>kom</t>
  </si>
  <si>
    <t>2.</t>
  </si>
  <si>
    <t>3.</t>
  </si>
  <si>
    <t>4.</t>
  </si>
  <si>
    <t>I</t>
  </si>
  <si>
    <t>GRAĐEVINSKO OBRTNIČKI RADOVI</t>
  </si>
  <si>
    <t>II</t>
  </si>
  <si>
    <t>Prilog I. Troškovnik</t>
  </si>
  <si>
    <t>Naručitelj: SVEUČILIŠTE JURJA DOBRILE U PULI, Zagrebačka 30, 52 100 PULA</t>
  </si>
  <si>
    <t>Predmet nabave: Građevinsko-obrtnički radovi adaptacije prostora za potrebe Studentskog društvenog centra u Laginjina 1</t>
  </si>
  <si>
    <t>Napomena: 
Zbog specifičnosti lokacije objekta Izvoditelj radova dužan je sav porušeni materijal odvesti na gradski deponij odmah po obavljenoj radnji iz opisa u troškovniku</t>
  </si>
  <si>
    <t>I.</t>
  </si>
  <si>
    <t>RUŠENJA I DEMONTAŽE</t>
  </si>
  <si>
    <r>
      <t>m</t>
    </r>
    <r>
      <rPr>
        <sz val="10"/>
        <rFont val="Calibri"/>
        <family val="2"/>
        <charset val="238"/>
      </rPr>
      <t>²</t>
    </r>
  </si>
  <si>
    <t xml:space="preserve">3. </t>
  </si>
  <si>
    <r>
      <t xml:space="preserve">Skidanje zidnih pločica na prostoru bivše kuhinje.
Porušeni materijal odvesti na gradski deponij.
Obračun po </t>
    </r>
    <r>
      <rPr>
        <sz val="10"/>
        <color theme="1"/>
        <rFont val="Arial"/>
        <family val="2"/>
        <charset val="238"/>
      </rPr>
      <t>m².</t>
    </r>
  </si>
  <si>
    <t>RUŠENJE I DEMONTAŽA UKUPNO:</t>
  </si>
  <si>
    <t>ZIDARSKI RADOVI</t>
  </si>
  <si>
    <t>Zidarsko krpanje površina na podu i zidovima nakon radova instalatera vode i elektroinstalacije.
Obračun po m².</t>
  </si>
  <si>
    <t>m²</t>
  </si>
  <si>
    <t>Krpanje šliceva nastalih rušilačkim radovima.
Obračun po ml.</t>
  </si>
  <si>
    <t>ml</t>
  </si>
  <si>
    <t>ZIDARSKI RADOVI UKUPNO:</t>
  </si>
  <si>
    <t>B</t>
  </si>
  <si>
    <t>OBRTNIČKI RADOVI</t>
  </si>
  <si>
    <t>SOBOSLIKARSKI LIČILAČKI I KNAUF RADOVI</t>
  </si>
  <si>
    <t>Oblaganje zidova mrežicom i ljepilom, izoliranje stirodurom debljine 5 cm i knaufom kao završni sloj za bandažiranje spojeva ploča.
Obračun po m².</t>
  </si>
  <si>
    <t>Obloga stropa sa knauf pločama na površini gdje se demontirala instalacija grijanja i hlađenja.
Obračun po m².</t>
  </si>
  <si>
    <r>
      <t>Nanošenje mrežice i ljepila, oblaganje zida knauf pločama i priprema za završno bojenje. U obračun uzeta priručna skela.
Obračun po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</t>
    </r>
  </si>
  <si>
    <t>5.</t>
  </si>
  <si>
    <t>Obrada sa knauf pločama spoja na potezu visinske razlike na stropu nakon rušenja viseće grede. U obračun uzeta priručna skela. 
Obračun po ml.</t>
  </si>
  <si>
    <r>
      <t>Zamjena oštećenih Amstrong ploča na stropu s novim pločama iste veličine i oblika. 
U obračun uzeta priručna skela.
Obračun po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</t>
    </r>
  </si>
  <si>
    <t>6.</t>
  </si>
  <si>
    <r>
      <t>Popravci i konstrukcije te sanacija zidova i plafona, uklanjanje oštećenih dijelova, bandažiranje, gletanje i brušenje te bojanje.
Obračun po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</t>
    </r>
  </si>
  <si>
    <t>7.</t>
  </si>
  <si>
    <t>SOBOSLIKARSKI LIČILAČKI I KNAUF RADOVI UKUPNO:</t>
  </si>
  <si>
    <t>II.</t>
  </si>
  <si>
    <t>VODOINSTALATERSKI RADOVI</t>
  </si>
  <si>
    <t>Uklanjanje umiovaonika, uklanjanje i sanacija vodovodnih i odvodnih cijevi.
Obračun po kom.</t>
  </si>
  <si>
    <t>VODOINSTALATERSKI RADOVI UKUPNO:</t>
  </si>
  <si>
    <t>III.</t>
  </si>
  <si>
    <t>STROJARSKI RADOVI:</t>
  </si>
  <si>
    <t>Pažljivo demontiranje instalacije za ventilaciju prostora. Instalacija je izvedena od limenih kanala i pričvršena na strop. Prilikom demonataže voditi računa o ostanku instalacije koja ostaje u funkciji sa zatvaranjem kanala. Demontirane elemente odvesti na gradski deponij. U obračun uzeta priručna skela.
Obračun po satima.</t>
  </si>
  <si>
    <t>STROJARSKI RADOVI UKUPNO:</t>
  </si>
  <si>
    <t>IV.</t>
  </si>
  <si>
    <t>PVC VRATA</t>
  </si>
  <si>
    <t>Izgradnja i ugradba unutarnjih dvokrilnih vrata sa otvaranjem prema prostoru koji se neće momentalno koristiti. Dimenzije vrata 170cmx200cm, bijela boja, bez praga. Obračun po kom.</t>
  </si>
  <si>
    <t>REKAPITULACIJA:</t>
  </si>
  <si>
    <t>A) GRAĐEVINSKO OBRTNIČKI RADOVI</t>
  </si>
  <si>
    <t>I. RUŠENJA I DEMONTAŽE</t>
  </si>
  <si>
    <t>II. ZIDARSKI RADOVI</t>
  </si>
  <si>
    <t>A) UKUPNO:</t>
  </si>
  <si>
    <t>B) OBRTNIČKI RADOVI</t>
  </si>
  <si>
    <t>I. SOBOSLIKARSKI LIČILAČKI I KNAUF RADOVI</t>
  </si>
  <si>
    <t>II. VODOINSTALATERSKI RADOVI</t>
  </si>
  <si>
    <t>III. STROJARSKI RADOVI</t>
  </si>
  <si>
    <t>IV. PVC VRATA</t>
  </si>
  <si>
    <t xml:space="preserve">B) UKUPNO: </t>
  </si>
  <si>
    <t>SVEUKUPNO A) + B):</t>
  </si>
  <si>
    <t>Evidencijski broj nabave: 119-2025-JN</t>
  </si>
  <si>
    <r>
      <t>Pažljivo skidanje podnih pločica na prostoru bivše kuhinje s čišćenjem podloge od ljepila.
Porušeni materijal odvesti na gradski deponij.
Obračun po m</t>
    </r>
    <r>
      <rPr>
        <sz val="10"/>
        <rFont val="Calibri"/>
        <family val="2"/>
        <charset val="238"/>
      </rPr>
      <t>²</t>
    </r>
  </si>
  <si>
    <t>m³ (dimenzije 6,32mx0,64mx0,2m)</t>
  </si>
  <si>
    <t>Izrada i zidanja šanka od siporexa ili cigle. Stavka podrazumijeva: zidanje kostura/osnove šanka siporexom, s provedenim elektroinstalacijama, vodoinstalacijama (dovodnim i odvodnim), te finalno obrađen rabiciranjem, gletanjem i bojanjem. Montiranje završne metalne plohe na vrh šanka širine min. 40 cm. Dimenzije 3mx1,2mx0,2m+6,45mx1,2mx0,2m.
Obračun po kom.</t>
  </si>
  <si>
    <t>Zatvaranje otvora nastalih demontažom limenih kanala od grijanja i ventilacije rešetkom.
Obračun po kom.</t>
  </si>
  <si>
    <r>
      <t>Završna obrada stropova i zidova s bojom. U obračun uzete sve potrebne predradnje i to:
Zidovi stara soba: struganje stare boje, gletanje i bojenje
Zidovi obloženi knaufom: gletanje i bojenje
Stropovi obloženi Amstrong pločama: zaštita rasvjetnih tijela i bojenje
Ton po izboru investitora.
U obračun uzeta i pomoćna skela.
Obračun po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</t>
    </r>
  </si>
  <si>
    <t xml:space="preserve">sati </t>
  </si>
  <si>
    <r>
      <t>Pažljivo rušenje pregradnih zidova od opeke komplet sa oblogom keramičkih pločica, ukupne debljine 10 cm. 
Porušeni materijal prevesti na gradski deponij.
Obračun po m</t>
    </r>
    <r>
      <rPr>
        <sz val="10"/>
        <color theme="1"/>
        <rFont val="Calibri"/>
        <family val="2"/>
        <charset val="238"/>
      </rPr>
      <t>²</t>
    </r>
    <r>
      <rPr>
        <sz val="10"/>
        <color theme="1"/>
        <rFont val="Arial"/>
        <family val="2"/>
        <charset val="238"/>
      </rPr>
      <t>.</t>
    </r>
  </si>
  <si>
    <r>
      <t>m</t>
    </r>
    <r>
      <rPr>
        <sz val="10"/>
        <color theme="1"/>
        <rFont val="Calibri"/>
        <family val="2"/>
        <charset val="238"/>
      </rPr>
      <t>³ (dimenzije 0,7mx0,2mx2,00m)</t>
    </r>
  </si>
  <si>
    <t>Pažljivo rušenje viseće stijene koja oblikuje gredu. Stijena-greda je na visini sa donje strane 2,5 m od poda. Greda je sastavljena od više slojeva knauf ploča slijepljenih na OSB ploče ukupne debljine 20 cm. 
Porušeni materijal odvesti na gradski deponij.
Obračun po m².</t>
  </si>
  <si>
    <t>PDV 25%</t>
  </si>
  <si>
    <t>UKUPNO S PDV-om</t>
  </si>
  <si>
    <t>PVC VRATA 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</si>
</sst>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##,##0.00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4" fontId="2" fillId="0" borderId="1" xfId="0" applyNumberFormat="1" applyFont="1" applyBorder="1" applyAlignment="1" applyProtection="1">
      <alignment horizontal="center" vertical="center"/>
      <protection hidden="1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wrapText="1"/>
    </xf>
    <xf numFmtId="0" fontId="8" fillId="0" borderId="0" xfId="2" applyAlignment="1">
      <alignment horizontal="center"/>
    </xf>
    <xf numFmtId="4" fontId="8" fillId="0" borderId="0" xfId="2" applyNumberFormat="1" applyAlignment="1">
      <alignment horizontal="center"/>
    </xf>
    <xf numFmtId="4" fontId="8" fillId="0" borderId="0" xfId="2" applyNumberFormat="1" applyAlignment="1">
      <alignment horizontal="right"/>
    </xf>
    <xf numFmtId="0" fontId="8" fillId="0" borderId="0" xfId="2" applyAlignment="1">
      <alignment horizontal="center" vertical="top"/>
    </xf>
    <xf numFmtId="0" fontId="8" fillId="0" borderId="0" xfId="2" applyAlignment="1">
      <alignment horizontal="left" vertical="top" wrapText="1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4" fontId="9" fillId="0" borderId="0" xfId="2" applyNumberFormat="1" applyFont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4" fontId="5" fillId="0" borderId="2" xfId="0" applyNumberFormat="1" applyFont="1" applyBorder="1" applyAlignment="1" applyProtection="1">
      <alignment horizontal="center" vertical="center"/>
      <protection hidden="1"/>
    </xf>
    <xf numFmtId="4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4" fontId="3" fillId="0" borderId="1" xfId="1" applyNumberFormat="1" applyFont="1" applyBorder="1" applyAlignment="1" applyProtection="1">
      <alignment horizontal="right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4" fontId="7" fillId="0" borderId="1" xfId="1" applyNumberFormat="1" applyFont="1" applyBorder="1" applyAlignment="1" applyProtection="1">
      <alignment horizontal="right" vertical="center"/>
      <protection hidden="1"/>
    </xf>
    <xf numFmtId="4" fontId="7" fillId="0" borderId="1" xfId="0" applyNumberFormat="1" applyFont="1" applyBorder="1" applyAlignment="1" applyProtection="1">
      <alignment horizontal="right" vertical="center"/>
      <protection locked="0"/>
    </xf>
    <xf numFmtId="4" fontId="7" fillId="0" borderId="1" xfId="0" applyNumberFormat="1" applyFont="1" applyBorder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justify" vertical="top" wrapText="1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49" fontId="3" fillId="0" borderId="1" xfId="0" applyNumberFormat="1" applyFont="1" applyBorder="1" applyAlignment="1" applyProtection="1">
      <alignment horizontal="center" vertical="top"/>
      <protection hidden="1"/>
    </xf>
    <xf numFmtId="4" fontId="3" fillId="0" borderId="1" xfId="1" applyNumberFormat="1" applyFont="1" applyFill="1" applyBorder="1" applyAlignment="1" applyProtection="1">
      <alignment horizontal="right" vertical="center"/>
      <protection hidden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vertical="top"/>
    </xf>
    <xf numFmtId="0" fontId="3" fillId="0" borderId="1" xfId="0" applyFont="1" applyBorder="1"/>
    <xf numFmtId="4" fontId="2" fillId="0" borderId="1" xfId="1" applyNumberFormat="1" applyFont="1" applyFill="1" applyBorder="1" applyAlignment="1" applyProtection="1">
      <alignment horizontal="right" vertical="center"/>
      <protection hidden="1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justify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4" fontId="3" fillId="3" borderId="1" xfId="1" applyNumberFormat="1" applyFont="1" applyFill="1" applyBorder="1" applyAlignment="1" applyProtection="1">
      <alignment horizontal="right" vertical="center"/>
      <protection hidden="1"/>
    </xf>
    <xf numFmtId="4" fontId="3" fillId="3" borderId="1" xfId="0" applyNumberFormat="1" applyFont="1" applyFill="1" applyBorder="1" applyAlignment="1" applyProtection="1">
      <alignment horizontal="right" vertical="center"/>
      <protection locked="0"/>
    </xf>
    <xf numFmtId="49" fontId="6" fillId="4" borderId="1" xfId="0" applyNumberFormat="1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4" fontId="3" fillId="4" borderId="1" xfId="1" applyNumberFormat="1" applyFont="1" applyFill="1" applyBorder="1" applyAlignment="1" applyProtection="1">
      <alignment horizontal="right" vertical="center"/>
      <protection hidden="1"/>
    </xf>
    <xf numFmtId="4" fontId="3" fillId="4" borderId="1" xfId="0" applyNumberFormat="1" applyFont="1" applyFill="1" applyBorder="1" applyAlignment="1" applyProtection="1">
      <alignment horizontal="right" vertical="center"/>
      <protection locked="0"/>
    </xf>
    <xf numFmtId="4" fontId="3" fillId="4" borderId="1" xfId="0" applyNumberFormat="1" applyFont="1" applyFill="1" applyBorder="1" applyAlignment="1" applyProtection="1">
      <alignment horizontal="right" vertical="center"/>
      <protection hidden="1"/>
    </xf>
    <xf numFmtId="49" fontId="2" fillId="3" borderId="1" xfId="0" applyNumberFormat="1" applyFont="1" applyFill="1" applyBorder="1" applyAlignment="1" applyProtection="1">
      <alignment horizontal="center" vertical="center"/>
      <protection hidden="1"/>
    </xf>
    <xf numFmtId="4" fontId="2" fillId="3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49" fontId="7" fillId="0" borderId="1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49" fontId="2" fillId="0" borderId="6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4" fontId="3" fillId="0" borderId="6" xfId="1" applyNumberFormat="1" applyFont="1" applyBorder="1" applyAlignment="1" applyProtection="1">
      <alignment horizontal="right" vertical="center"/>
      <protection hidden="1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2" fillId="0" borderId="6" xfId="0" applyNumberFormat="1" applyFont="1" applyBorder="1" applyAlignment="1" applyProtection="1">
      <alignment horizontal="right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4" fontId="3" fillId="0" borderId="3" xfId="1" applyNumberFormat="1" applyFont="1" applyBorder="1" applyAlignment="1" applyProtection="1">
      <alignment horizontal="right" vertical="center"/>
      <protection hidden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2" fillId="0" borderId="3" xfId="0" applyNumberFormat="1" applyFont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8" fillId="0" borderId="0" xfId="2" applyAlignment="1">
      <alignment horizontal="left" vertical="top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horizontal="center" vertical="top" wrapText="1"/>
    </xf>
    <xf numFmtId="0" fontId="8" fillId="0" borderId="1" xfId="0" applyFont="1" applyBorder="1" applyAlignment="1" applyProtection="1">
      <alignment horizontal="justify" vertical="top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</cellXfs>
  <cellStyles count="3">
    <cellStyle name="Normalno" xfId="0" builtinId="0"/>
    <cellStyle name="Normalno 3" xfId="2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4"/>
  <sheetViews>
    <sheetView tabSelected="1" topLeftCell="A37" zoomScaleNormal="100" workbookViewId="0">
      <selection activeCell="B96" sqref="B96"/>
    </sheetView>
  </sheetViews>
  <sheetFormatPr defaultColWidth="9.33203125" defaultRowHeight="12.75" x14ac:dyDescent="0.2"/>
  <cols>
    <col min="1" max="1" width="7.1640625" style="1" customWidth="1"/>
    <col min="2" max="2" width="50.83203125" style="1" customWidth="1"/>
    <col min="3" max="3" width="19.1640625" style="1" customWidth="1"/>
    <col min="4" max="4" width="12.33203125" style="1" customWidth="1"/>
    <col min="5" max="5" width="14" style="1" customWidth="1"/>
    <col min="6" max="6" width="15.1640625" style="1" customWidth="1"/>
    <col min="7" max="16384" width="9.33203125" style="1"/>
  </cols>
  <sheetData>
    <row r="1" spans="1:6" x14ac:dyDescent="0.2">
      <c r="A1" s="77" t="s">
        <v>21</v>
      </c>
      <c r="B1" s="77"/>
      <c r="C1" s="9"/>
      <c r="D1" s="10"/>
      <c r="E1" s="11"/>
      <c r="F1" s="11"/>
    </row>
    <row r="2" spans="1:6" x14ac:dyDescent="0.2">
      <c r="A2" s="12"/>
      <c r="B2" s="13"/>
      <c r="C2" s="9"/>
      <c r="D2" s="10"/>
      <c r="E2" s="11"/>
      <c r="F2" s="11"/>
    </row>
    <row r="3" spans="1:6" x14ac:dyDescent="0.2">
      <c r="A3" s="14" t="s">
        <v>22</v>
      </c>
      <c r="B3" s="14"/>
      <c r="C3" s="15"/>
      <c r="D3" s="16"/>
      <c r="E3" s="11"/>
      <c r="F3" s="11"/>
    </row>
    <row r="4" spans="1:6" x14ac:dyDescent="0.2">
      <c r="A4" s="12"/>
      <c r="B4" s="13"/>
      <c r="C4" s="9"/>
      <c r="D4" s="10"/>
      <c r="E4" s="11"/>
      <c r="F4" s="11"/>
    </row>
    <row r="5" spans="1:6" ht="29.25" customHeight="1" x14ac:dyDescent="0.2">
      <c r="A5" s="79" t="s">
        <v>23</v>
      </c>
      <c r="B5" s="79"/>
      <c r="C5" s="79"/>
      <c r="D5" s="79"/>
      <c r="E5" s="79"/>
      <c r="F5" s="79"/>
    </row>
    <row r="6" spans="1:6" x14ac:dyDescent="0.2">
      <c r="A6" s="78" t="s">
        <v>73</v>
      </c>
      <c r="B6" s="78"/>
      <c r="C6" s="9"/>
      <c r="D6" s="10"/>
      <c r="E6" s="11"/>
      <c r="F6" s="11"/>
    </row>
    <row r="8" spans="1:6" ht="25.5" x14ac:dyDescent="0.2">
      <c r="A8" s="5" t="s">
        <v>0</v>
      </c>
      <c r="B8" s="2" t="s">
        <v>1</v>
      </c>
      <c r="C8" s="5" t="s">
        <v>2</v>
      </c>
      <c r="D8" s="6" t="s">
        <v>3</v>
      </c>
      <c r="E8" s="7" t="s">
        <v>4</v>
      </c>
      <c r="F8" s="6" t="s">
        <v>5</v>
      </c>
    </row>
    <row r="9" spans="1:6" x14ac:dyDescent="0.2">
      <c r="A9" s="17" t="s">
        <v>6</v>
      </c>
      <c r="B9" s="18" t="s">
        <v>7</v>
      </c>
      <c r="C9" s="17" t="s">
        <v>8</v>
      </c>
      <c r="D9" s="19" t="s">
        <v>9</v>
      </c>
      <c r="E9" s="20" t="s">
        <v>10</v>
      </c>
      <c r="F9" s="19" t="s">
        <v>11</v>
      </c>
    </row>
    <row r="10" spans="1:6" x14ac:dyDescent="0.2">
      <c r="A10" s="21"/>
      <c r="B10" s="22"/>
      <c r="C10" s="22"/>
      <c r="D10" s="23"/>
      <c r="E10" s="24"/>
      <c r="F10" s="23"/>
    </row>
    <row r="11" spans="1:6" ht="15.75" x14ac:dyDescent="0.2">
      <c r="A11" s="53" t="s">
        <v>12</v>
      </c>
      <c r="B11" s="49" t="s">
        <v>19</v>
      </c>
      <c r="C11" s="54"/>
      <c r="D11" s="55"/>
      <c r="E11" s="56"/>
      <c r="F11" s="57"/>
    </row>
    <row r="12" spans="1:6" ht="15.75" x14ac:dyDescent="0.2">
      <c r="A12" s="25"/>
      <c r="B12" s="26"/>
      <c r="C12" s="22"/>
      <c r="D12" s="27"/>
      <c r="E12" s="28"/>
      <c r="F12" s="29"/>
    </row>
    <row r="13" spans="1:6" ht="63.75" x14ac:dyDescent="0.2">
      <c r="A13" s="58"/>
      <c r="B13" s="61" t="s">
        <v>24</v>
      </c>
      <c r="C13" s="50"/>
      <c r="D13" s="51"/>
      <c r="E13" s="52"/>
      <c r="F13" s="59"/>
    </row>
    <row r="14" spans="1:6" x14ac:dyDescent="0.2">
      <c r="A14" s="4"/>
      <c r="B14" s="26"/>
      <c r="C14" s="22"/>
      <c r="D14" s="27"/>
      <c r="E14" s="28"/>
      <c r="F14" s="29"/>
    </row>
    <row r="15" spans="1:6" x14ac:dyDescent="0.2">
      <c r="A15" s="4" t="s">
        <v>25</v>
      </c>
      <c r="B15" s="26" t="s">
        <v>26</v>
      </c>
      <c r="C15" s="30"/>
      <c r="D15" s="31"/>
      <c r="E15" s="32"/>
      <c r="F15" s="33"/>
    </row>
    <row r="16" spans="1:6" x14ac:dyDescent="0.2">
      <c r="A16" s="4"/>
      <c r="B16" s="26"/>
      <c r="C16" s="30"/>
      <c r="D16" s="31"/>
      <c r="E16" s="32"/>
      <c r="F16" s="33"/>
    </row>
    <row r="17" spans="1:7" ht="63.75" x14ac:dyDescent="0.2">
      <c r="A17" s="21" t="s">
        <v>13</v>
      </c>
      <c r="B17" s="80" t="s">
        <v>80</v>
      </c>
      <c r="C17" s="30"/>
      <c r="D17" s="31"/>
      <c r="E17" s="32"/>
      <c r="F17" s="33"/>
    </row>
    <row r="18" spans="1:7" ht="31.5" customHeight="1" x14ac:dyDescent="0.2">
      <c r="A18" s="62"/>
      <c r="B18" s="35"/>
      <c r="C18" s="81" t="s">
        <v>81</v>
      </c>
      <c r="D18" s="27">
        <v>0.28000000000000003</v>
      </c>
      <c r="E18" s="28"/>
      <c r="F18" s="29">
        <f>D18*E18</f>
        <v>0</v>
      </c>
    </row>
    <row r="19" spans="1:7" x14ac:dyDescent="0.2">
      <c r="A19" s="62"/>
      <c r="B19" s="35"/>
      <c r="C19" s="30"/>
      <c r="D19" s="31"/>
      <c r="E19" s="32"/>
      <c r="F19" s="33"/>
    </row>
    <row r="20" spans="1:7" ht="51" x14ac:dyDescent="0.2">
      <c r="A20" s="21" t="s">
        <v>15</v>
      </c>
      <c r="B20" s="34" t="s">
        <v>74</v>
      </c>
      <c r="C20" s="30"/>
      <c r="D20" s="31"/>
      <c r="E20" s="32"/>
      <c r="F20" s="33"/>
    </row>
    <row r="21" spans="1:7" x14ac:dyDescent="0.2">
      <c r="A21" s="62"/>
      <c r="B21" s="35"/>
      <c r="C21" s="22" t="s">
        <v>27</v>
      </c>
      <c r="D21" s="27">
        <v>55.6</v>
      </c>
      <c r="E21" s="28"/>
      <c r="F21" s="29">
        <f>D21*E21</f>
        <v>0</v>
      </c>
    </row>
    <row r="22" spans="1:7" x14ac:dyDescent="0.2">
      <c r="A22" s="21"/>
      <c r="B22" s="34"/>
      <c r="C22" s="22"/>
      <c r="D22" s="27"/>
      <c r="E22" s="28"/>
      <c r="F22" s="29"/>
    </row>
    <row r="23" spans="1:7" ht="42" customHeight="1" x14ac:dyDescent="0.2">
      <c r="A23" s="21" t="s">
        <v>28</v>
      </c>
      <c r="B23" s="34" t="s">
        <v>29</v>
      </c>
      <c r="C23" s="22"/>
      <c r="D23" s="27"/>
      <c r="E23" s="28"/>
      <c r="F23" s="29"/>
    </row>
    <row r="24" spans="1:7" x14ac:dyDescent="0.2">
      <c r="A24" s="21"/>
      <c r="B24" s="36"/>
      <c r="C24" s="22" t="s">
        <v>27</v>
      </c>
      <c r="D24" s="27">
        <v>72.349999999999994</v>
      </c>
      <c r="E24" s="28"/>
      <c r="F24" s="29">
        <f>D24*E24</f>
        <v>0</v>
      </c>
    </row>
    <row r="25" spans="1:7" x14ac:dyDescent="0.2">
      <c r="A25" s="37"/>
      <c r="B25" s="34"/>
      <c r="C25" s="22"/>
      <c r="D25" s="27"/>
      <c r="E25" s="28"/>
      <c r="F25" s="29"/>
    </row>
    <row r="26" spans="1:7" ht="89.25" x14ac:dyDescent="0.2">
      <c r="A26" s="21" t="s">
        <v>17</v>
      </c>
      <c r="B26" s="80" t="s">
        <v>82</v>
      </c>
      <c r="C26" s="22"/>
      <c r="D26" s="38"/>
      <c r="E26" s="28"/>
      <c r="F26" s="29"/>
      <c r="G26" s="8"/>
    </row>
    <row r="27" spans="1:7" ht="38.25" x14ac:dyDescent="0.2">
      <c r="A27" s="37"/>
      <c r="B27" s="34"/>
      <c r="C27" s="81" t="s">
        <v>75</v>
      </c>
      <c r="D27" s="27">
        <v>0.89</v>
      </c>
      <c r="E27" s="28"/>
      <c r="F27" s="29">
        <f>D27*E27</f>
        <v>0</v>
      </c>
    </row>
    <row r="28" spans="1:7" x14ac:dyDescent="0.2">
      <c r="A28" s="39"/>
      <c r="B28" s="40"/>
      <c r="C28" s="22"/>
      <c r="D28" s="41"/>
      <c r="E28" s="42"/>
      <c r="F28" s="29"/>
    </row>
    <row r="29" spans="1:7" x14ac:dyDescent="0.2">
      <c r="A29" s="4" t="s">
        <v>18</v>
      </c>
      <c r="B29" s="26" t="s">
        <v>30</v>
      </c>
      <c r="C29" s="2"/>
      <c r="D29" s="44"/>
      <c r="E29" s="45"/>
      <c r="F29" s="3">
        <f>SUM(F17:F28)</f>
        <v>0</v>
      </c>
    </row>
    <row r="30" spans="1:7" x14ac:dyDescent="0.2">
      <c r="A30" s="43"/>
      <c r="B30" s="43"/>
      <c r="C30" s="43"/>
      <c r="D30" s="43"/>
      <c r="E30" s="43"/>
      <c r="F30" s="43"/>
    </row>
    <row r="31" spans="1:7" x14ac:dyDescent="0.2">
      <c r="A31" s="4" t="s">
        <v>20</v>
      </c>
      <c r="B31" s="26" t="s">
        <v>31</v>
      </c>
      <c r="C31" s="22"/>
      <c r="D31" s="27"/>
      <c r="E31" s="28"/>
      <c r="F31" s="3"/>
    </row>
    <row r="32" spans="1:7" x14ac:dyDescent="0.2">
      <c r="A32" s="4"/>
      <c r="B32" s="26"/>
      <c r="C32" s="22"/>
      <c r="D32" s="27"/>
      <c r="E32" s="28"/>
      <c r="F32" s="3"/>
    </row>
    <row r="33" spans="1:6" ht="38.25" x14ac:dyDescent="0.2">
      <c r="A33" s="21" t="s">
        <v>13</v>
      </c>
      <c r="B33" s="46" t="s">
        <v>32</v>
      </c>
      <c r="C33" s="22"/>
      <c r="D33" s="27"/>
      <c r="E33" s="28"/>
      <c r="F33" s="3"/>
    </row>
    <row r="34" spans="1:6" x14ac:dyDescent="0.2">
      <c r="A34" s="4"/>
      <c r="B34" s="46"/>
      <c r="C34" s="22" t="s">
        <v>33</v>
      </c>
      <c r="D34" s="27">
        <v>10</v>
      </c>
      <c r="E34" s="28"/>
      <c r="F34" s="29">
        <f>D34*E34</f>
        <v>0</v>
      </c>
    </row>
    <row r="35" spans="1:6" x14ac:dyDescent="0.2">
      <c r="A35" s="4"/>
      <c r="B35" s="26"/>
      <c r="C35" s="22"/>
      <c r="D35" s="27"/>
      <c r="E35" s="28"/>
      <c r="F35" s="3"/>
    </row>
    <row r="36" spans="1:6" ht="25.5" x14ac:dyDescent="0.2">
      <c r="A36" s="21" t="s">
        <v>15</v>
      </c>
      <c r="B36" s="46" t="s">
        <v>34</v>
      </c>
      <c r="C36" s="30"/>
      <c r="D36" s="27"/>
      <c r="E36" s="28"/>
      <c r="F36" s="29"/>
    </row>
    <row r="37" spans="1:6" x14ac:dyDescent="0.2">
      <c r="A37" s="21"/>
      <c r="B37" s="34"/>
      <c r="C37" s="63" t="s">
        <v>35</v>
      </c>
      <c r="D37" s="27">
        <v>20</v>
      </c>
      <c r="E37" s="28"/>
      <c r="F37" s="29">
        <f>D37*E37</f>
        <v>0</v>
      </c>
    </row>
    <row r="38" spans="1:6" ht="114.75" x14ac:dyDescent="0.2">
      <c r="A38" s="21" t="s">
        <v>16</v>
      </c>
      <c r="B38" s="48" t="s">
        <v>76</v>
      </c>
      <c r="C38" s="22"/>
      <c r="D38" s="27"/>
      <c r="E38" s="28"/>
      <c r="F38" s="29"/>
    </row>
    <row r="39" spans="1:6" x14ac:dyDescent="0.2">
      <c r="A39" s="21"/>
      <c r="B39" s="48"/>
      <c r="C39" s="22" t="s">
        <v>14</v>
      </c>
      <c r="D39" s="27">
        <v>1</v>
      </c>
      <c r="E39" s="28"/>
      <c r="F39" s="29">
        <f>D39*E39</f>
        <v>0</v>
      </c>
    </row>
    <row r="40" spans="1:6" x14ac:dyDescent="0.2">
      <c r="A40" s="21"/>
      <c r="B40" s="34"/>
      <c r="C40" s="22"/>
      <c r="D40" s="27"/>
      <c r="E40" s="28"/>
      <c r="F40" s="29"/>
    </row>
    <row r="41" spans="1:6" ht="38.25" x14ac:dyDescent="0.2">
      <c r="A41" s="21" t="s">
        <v>17</v>
      </c>
      <c r="B41" s="34" t="s">
        <v>77</v>
      </c>
      <c r="C41" s="22"/>
      <c r="D41" s="27"/>
      <c r="E41" s="28"/>
      <c r="F41" s="29"/>
    </row>
    <row r="42" spans="1:6" x14ac:dyDescent="0.2">
      <c r="A42" s="4"/>
      <c r="B42" s="47"/>
      <c r="C42" s="22" t="s">
        <v>14</v>
      </c>
      <c r="D42" s="27">
        <v>1</v>
      </c>
      <c r="E42" s="28"/>
      <c r="F42" s="29">
        <f>D42*E42</f>
        <v>0</v>
      </c>
    </row>
    <row r="43" spans="1:6" x14ac:dyDescent="0.2">
      <c r="A43" s="4"/>
      <c r="B43" s="47"/>
      <c r="C43" s="22"/>
      <c r="D43" s="27"/>
      <c r="E43" s="28"/>
      <c r="F43" s="29"/>
    </row>
    <row r="44" spans="1:6" x14ac:dyDescent="0.2">
      <c r="A44" s="4" t="s">
        <v>20</v>
      </c>
      <c r="B44" s="26" t="s">
        <v>36</v>
      </c>
      <c r="C44" s="22"/>
      <c r="D44" s="27"/>
      <c r="E44" s="28"/>
      <c r="F44" s="3">
        <f>SUM(F34:F43)</f>
        <v>0</v>
      </c>
    </row>
    <row r="45" spans="1:6" x14ac:dyDescent="0.2">
      <c r="A45" s="4"/>
      <c r="B45" s="26"/>
      <c r="C45" s="22"/>
      <c r="D45" s="27"/>
      <c r="E45" s="28"/>
      <c r="F45" s="3"/>
    </row>
    <row r="46" spans="1:6" x14ac:dyDescent="0.2">
      <c r="A46" s="4"/>
      <c r="B46" s="26"/>
      <c r="C46" s="22"/>
      <c r="D46" s="27"/>
      <c r="E46" s="28"/>
      <c r="F46" s="3"/>
    </row>
    <row r="47" spans="1:6" ht="15.75" x14ac:dyDescent="0.2">
      <c r="A47" s="53" t="s">
        <v>37</v>
      </c>
      <c r="B47" s="49" t="s">
        <v>38</v>
      </c>
      <c r="C47" s="22"/>
      <c r="D47" s="27"/>
      <c r="E47" s="28"/>
      <c r="F47" s="3"/>
    </row>
    <row r="48" spans="1:6" x14ac:dyDescent="0.2">
      <c r="A48" s="4"/>
      <c r="B48" s="26"/>
      <c r="C48" s="22"/>
      <c r="D48" s="27"/>
      <c r="E48" s="28"/>
      <c r="F48" s="3"/>
    </row>
    <row r="49" spans="1:6" x14ac:dyDescent="0.2">
      <c r="A49" s="4" t="s">
        <v>18</v>
      </c>
      <c r="B49" s="26" t="s">
        <v>39</v>
      </c>
      <c r="C49" s="30"/>
      <c r="D49" s="31"/>
      <c r="E49" s="32"/>
      <c r="F49" s="33"/>
    </row>
    <row r="50" spans="1:6" x14ac:dyDescent="0.2">
      <c r="A50" s="4"/>
      <c r="B50" s="26"/>
      <c r="C50" s="30"/>
      <c r="D50" s="31"/>
      <c r="E50" s="32"/>
      <c r="F50" s="33"/>
    </row>
    <row r="51" spans="1:6" ht="51" x14ac:dyDescent="0.2">
      <c r="A51" s="21" t="s">
        <v>13</v>
      </c>
      <c r="B51" s="34" t="s">
        <v>40</v>
      </c>
      <c r="C51" s="30"/>
      <c r="D51" s="31"/>
      <c r="E51" s="32"/>
      <c r="F51" s="33"/>
    </row>
    <row r="52" spans="1:6" x14ac:dyDescent="0.2">
      <c r="A52" s="62"/>
      <c r="B52" s="35"/>
      <c r="C52" s="63" t="s">
        <v>33</v>
      </c>
      <c r="D52" s="27">
        <v>20</v>
      </c>
      <c r="E52" s="28"/>
      <c r="F52" s="29">
        <f>D52*E52</f>
        <v>0</v>
      </c>
    </row>
    <row r="53" spans="1:6" x14ac:dyDescent="0.2">
      <c r="A53" s="62"/>
      <c r="B53" s="35"/>
      <c r="C53" s="30"/>
      <c r="D53" s="31"/>
      <c r="E53" s="32"/>
      <c r="F53" s="33"/>
    </row>
    <row r="54" spans="1:6" ht="38.25" x14ac:dyDescent="0.2">
      <c r="A54" s="21" t="s">
        <v>15</v>
      </c>
      <c r="B54" s="34" t="s">
        <v>41</v>
      </c>
      <c r="C54" s="30"/>
      <c r="D54" s="31"/>
      <c r="E54" s="32"/>
      <c r="F54" s="33"/>
    </row>
    <row r="55" spans="1:6" x14ac:dyDescent="0.2">
      <c r="A55" s="62"/>
      <c r="B55" s="35"/>
      <c r="C55" s="22" t="s">
        <v>27</v>
      </c>
      <c r="D55" s="27">
        <v>40</v>
      </c>
      <c r="E55" s="28"/>
      <c r="F55" s="29">
        <f>D55*E55</f>
        <v>0</v>
      </c>
    </row>
    <row r="56" spans="1:6" x14ac:dyDescent="0.2">
      <c r="A56" s="21"/>
      <c r="B56" s="34"/>
      <c r="C56" s="22"/>
      <c r="D56" s="27"/>
      <c r="E56" s="28"/>
      <c r="F56" s="29"/>
    </row>
    <row r="57" spans="1:6" ht="51" x14ac:dyDescent="0.2">
      <c r="A57" s="21" t="s">
        <v>28</v>
      </c>
      <c r="B57" s="34" t="s">
        <v>42</v>
      </c>
      <c r="C57" s="22"/>
      <c r="D57" s="27"/>
      <c r="E57" s="28"/>
      <c r="F57" s="29"/>
    </row>
    <row r="58" spans="1:6" x14ac:dyDescent="0.2">
      <c r="A58" s="21"/>
      <c r="B58" s="36"/>
      <c r="C58" s="22" t="s">
        <v>27</v>
      </c>
      <c r="D58" s="27">
        <v>72.349999999999994</v>
      </c>
      <c r="E58" s="28"/>
      <c r="F58" s="29">
        <f>D58*E58</f>
        <v>0</v>
      </c>
    </row>
    <row r="59" spans="1:6" x14ac:dyDescent="0.2">
      <c r="A59" s="21"/>
      <c r="B59" s="36"/>
      <c r="C59" s="22"/>
      <c r="D59" s="27"/>
      <c r="E59" s="28"/>
      <c r="F59" s="29"/>
    </row>
    <row r="60" spans="1:6" ht="51" x14ac:dyDescent="0.2">
      <c r="A60" s="21" t="s">
        <v>17</v>
      </c>
      <c r="B60" s="46" t="s">
        <v>44</v>
      </c>
      <c r="C60" s="22"/>
      <c r="D60" s="27"/>
      <c r="E60" s="28"/>
      <c r="F60" s="29"/>
    </row>
    <row r="61" spans="1:6" x14ac:dyDescent="0.2">
      <c r="A61" s="21"/>
      <c r="B61" s="36"/>
      <c r="C61" s="22" t="s">
        <v>35</v>
      </c>
      <c r="D61" s="27">
        <v>13.5</v>
      </c>
      <c r="E61" s="28"/>
      <c r="F61" s="29">
        <f>D61*E61</f>
        <v>0</v>
      </c>
    </row>
    <row r="62" spans="1:6" x14ac:dyDescent="0.2">
      <c r="A62" s="37"/>
      <c r="B62" s="34"/>
      <c r="C62" s="22"/>
      <c r="D62" s="27"/>
      <c r="E62" s="28"/>
      <c r="F62" s="29"/>
    </row>
    <row r="63" spans="1:6" ht="51" x14ac:dyDescent="0.2">
      <c r="A63" s="21" t="s">
        <v>43</v>
      </c>
      <c r="B63" s="34" t="s">
        <v>45</v>
      </c>
      <c r="C63" s="22"/>
      <c r="D63" s="38"/>
      <c r="E63" s="28"/>
      <c r="F63" s="29"/>
    </row>
    <row r="64" spans="1:6" x14ac:dyDescent="0.2">
      <c r="A64" s="37"/>
      <c r="B64" s="34"/>
      <c r="C64" s="22" t="s">
        <v>27</v>
      </c>
      <c r="D64" s="27">
        <v>10</v>
      </c>
      <c r="E64" s="28"/>
      <c r="F64" s="29">
        <f>D64*E64</f>
        <v>0</v>
      </c>
    </row>
    <row r="65" spans="1:6" x14ac:dyDescent="0.2">
      <c r="A65" s="37"/>
      <c r="B65" s="34"/>
      <c r="C65" s="22"/>
      <c r="D65" s="27"/>
      <c r="E65" s="28"/>
      <c r="F65" s="29"/>
    </row>
    <row r="66" spans="1:6" ht="51" x14ac:dyDescent="0.2">
      <c r="A66" s="21" t="s">
        <v>46</v>
      </c>
      <c r="B66" s="34" t="s">
        <v>47</v>
      </c>
      <c r="C66" s="22"/>
      <c r="D66" s="38"/>
      <c r="E66" s="28"/>
      <c r="F66" s="29"/>
    </row>
    <row r="67" spans="1:6" x14ac:dyDescent="0.2">
      <c r="A67" s="37"/>
      <c r="B67" s="34"/>
      <c r="C67" s="22" t="s">
        <v>27</v>
      </c>
      <c r="D67" s="27">
        <v>47</v>
      </c>
      <c r="E67" s="28"/>
      <c r="F67" s="29">
        <f>D67*E67</f>
        <v>0</v>
      </c>
    </row>
    <row r="68" spans="1:6" x14ac:dyDescent="0.2">
      <c r="A68" s="37"/>
      <c r="B68" s="34"/>
      <c r="C68" s="22"/>
      <c r="D68" s="27"/>
      <c r="E68" s="28"/>
      <c r="F68" s="29"/>
    </row>
    <row r="69" spans="1:6" ht="127.5" x14ac:dyDescent="0.2">
      <c r="A69" s="21" t="s">
        <v>48</v>
      </c>
      <c r="B69" s="34" t="s">
        <v>78</v>
      </c>
      <c r="C69" s="22"/>
      <c r="D69" s="38"/>
      <c r="E69" s="28"/>
      <c r="F69" s="29"/>
    </row>
    <row r="70" spans="1:6" x14ac:dyDescent="0.2">
      <c r="A70" s="37"/>
      <c r="B70" s="34"/>
      <c r="C70" s="22" t="s">
        <v>27</v>
      </c>
      <c r="D70" s="27">
        <v>450</v>
      </c>
      <c r="E70" s="28"/>
      <c r="F70" s="29">
        <f>D70*E70</f>
        <v>0</v>
      </c>
    </row>
    <row r="71" spans="1:6" x14ac:dyDescent="0.2">
      <c r="A71" s="37"/>
      <c r="B71" s="34"/>
      <c r="C71" s="22"/>
      <c r="D71" s="27"/>
      <c r="E71" s="28"/>
      <c r="F71" s="29"/>
    </row>
    <row r="72" spans="1:6" x14ac:dyDescent="0.2">
      <c r="A72" s="4" t="s">
        <v>25</v>
      </c>
      <c r="B72" s="75" t="s">
        <v>49</v>
      </c>
      <c r="C72" s="76"/>
      <c r="D72" s="44"/>
      <c r="E72" s="45"/>
      <c r="F72" s="3">
        <f>SUM(F51:F70)</f>
        <v>0</v>
      </c>
    </row>
    <row r="73" spans="1:6" x14ac:dyDescent="0.2">
      <c r="A73" s="4"/>
      <c r="B73" s="26"/>
      <c r="C73" s="22"/>
      <c r="D73" s="27"/>
      <c r="E73" s="28"/>
      <c r="F73" s="3"/>
    </row>
    <row r="74" spans="1:6" x14ac:dyDescent="0.2">
      <c r="A74" s="4" t="s">
        <v>50</v>
      </c>
      <c r="B74" s="26" t="s">
        <v>51</v>
      </c>
      <c r="C74" s="22"/>
      <c r="D74" s="27"/>
      <c r="E74" s="28"/>
      <c r="F74" s="3"/>
    </row>
    <row r="75" spans="1:6" x14ac:dyDescent="0.2">
      <c r="A75" s="4"/>
      <c r="B75" s="26"/>
      <c r="C75" s="22"/>
      <c r="D75" s="27"/>
      <c r="E75" s="28"/>
      <c r="F75" s="3"/>
    </row>
    <row r="76" spans="1:6" ht="38.25" x14ac:dyDescent="0.2">
      <c r="A76" s="21" t="s">
        <v>13</v>
      </c>
      <c r="B76" s="46" t="s">
        <v>52</v>
      </c>
      <c r="C76" s="22"/>
      <c r="D76" s="27"/>
      <c r="E76" s="28"/>
      <c r="F76" s="3"/>
    </row>
    <row r="77" spans="1:6" x14ac:dyDescent="0.2">
      <c r="A77" s="4"/>
      <c r="B77" s="26"/>
      <c r="C77" s="22" t="s">
        <v>14</v>
      </c>
      <c r="D77" s="27">
        <v>1</v>
      </c>
      <c r="E77" s="28"/>
      <c r="F77" s="29">
        <f>D77*E77</f>
        <v>0</v>
      </c>
    </row>
    <row r="78" spans="1:6" x14ac:dyDescent="0.2">
      <c r="A78" s="4"/>
      <c r="B78" s="26"/>
      <c r="C78" s="22"/>
      <c r="D78" s="27"/>
      <c r="E78" s="28"/>
      <c r="F78" s="3"/>
    </row>
    <row r="79" spans="1:6" x14ac:dyDescent="0.2">
      <c r="A79" s="4" t="s">
        <v>50</v>
      </c>
      <c r="B79" s="75" t="s">
        <v>53</v>
      </c>
      <c r="C79" s="76"/>
      <c r="D79" s="44"/>
      <c r="E79" s="45"/>
      <c r="F79" s="3">
        <f>SUM(F76:F77)</f>
        <v>0</v>
      </c>
    </row>
    <row r="80" spans="1:6" x14ac:dyDescent="0.2">
      <c r="A80" s="4"/>
      <c r="B80" s="26"/>
      <c r="C80" s="22"/>
      <c r="D80" s="27"/>
      <c r="E80" s="28"/>
      <c r="F80" s="3"/>
    </row>
    <row r="81" spans="1:6" x14ac:dyDescent="0.2">
      <c r="A81" s="4"/>
      <c r="B81" s="26"/>
      <c r="C81" s="22"/>
      <c r="D81" s="27"/>
      <c r="E81" s="28"/>
      <c r="F81" s="3"/>
    </row>
    <row r="82" spans="1:6" x14ac:dyDescent="0.2">
      <c r="A82" s="4" t="s">
        <v>54</v>
      </c>
      <c r="B82" s="26" t="s">
        <v>55</v>
      </c>
      <c r="C82" s="22"/>
      <c r="D82" s="27"/>
      <c r="E82" s="28"/>
      <c r="F82" s="3"/>
    </row>
    <row r="83" spans="1:6" x14ac:dyDescent="0.2">
      <c r="A83" s="4"/>
      <c r="B83" s="26"/>
      <c r="C83" s="22"/>
      <c r="D83" s="27"/>
      <c r="E83" s="28"/>
      <c r="F83" s="3"/>
    </row>
    <row r="84" spans="1:6" ht="102" x14ac:dyDescent="0.2">
      <c r="A84" s="21" t="s">
        <v>13</v>
      </c>
      <c r="B84" s="46" t="s">
        <v>56</v>
      </c>
      <c r="C84" s="22"/>
      <c r="D84" s="27"/>
      <c r="E84" s="28"/>
      <c r="F84" s="3"/>
    </row>
    <row r="85" spans="1:6" x14ac:dyDescent="0.2">
      <c r="A85" s="4"/>
      <c r="B85" s="26"/>
      <c r="C85" s="22" t="s">
        <v>79</v>
      </c>
      <c r="D85" s="27">
        <v>20</v>
      </c>
      <c r="E85" s="28"/>
      <c r="F85" s="29">
        <f>D85*E85</f>
        <v>0</v>
      </c>
    </row>
    <row r="86" spans="1:6" x14ac:dyDescent="0.2">
      <c r="A86" s="4"/>
      <c r="B86" s="26"/>
      <c r="C86" s="22"/>
      <c r="D86" s="27"/>
      <c r="E86" s="28"/>
      <c r="F86" s="3"/>
    </row>
    <row r="87" spans="1:6" x14ac:dyDescent="0.2">
      <c r="A87" s="4" t="s">
        <v>54</v>
      </c>
      <c r="B87" s="75" t="s">
        <v>57</v>
      </c>
      <c r="C87" s="76"/>
      <c r="D87" s="44"/>
      <c r="E87" s="45"/>
      <c r="F87" s="3">
        <f>SUM(F84:F85)</f>
        <v>0</v>
      </c>
    </row>
    <row r="88" spans="1:6" x14ac:dyDescent="0.2">
      <c r="A88" s="4"/>
      <c r="B88" s="26"/>
      <c r="C88" s="22"/>
      <c r="D88" s="27"/>
      <c r="E88" s="28"/>
      <c r="F88" s="3"/>
    </row>
    <row r="89" spans="1:6" x14ac:dyDescent="0.2">
      <c r="A89" s="4"/>
      <c r="B89" s="26"/>
      <c r="C89" s="22"/>
      <c r="D89" s="27"/>
      <c r="E89" s="28"/>
      <c r="F89" s="3"/>
    </row>
    <row r="90" spans="1:6" x14ac:dyDescent="0.2">
      <c r="A90" s="4" t="s">
        <v>58</v>
      </c>
      <c r="B90" s="26" t="s">
        <v>59</v>
      </c>
      <c r="C90" s="22"/>
      <c r="D90" s="27"/>
      <c r="E90" s="28"/>
      <c r="F90" s="3"/>
    </row>
    <row r="91" spans="1:6" x14ac:dyDescent="0.2">
      <c r="A91" s="4"/>
      <c r="B91" s="26"/>
      <c r="C91" s="22"/>
      <c r="D91" s="27"/>
      <c r="E91" s="28"/>
      <c r="F91" s="3"/>
    </row>
    <row r="92" spans="1:6" ht="63.75" x14ac:dyDescent="0.2">
      <c r="A92" s="21" t="s">
        <v>13</v>
      </c>
      <c r="B92" s="46" t="s">
        <v>60</v>
      </c>
      <c r="C92" s="22"/>
      <c r="D92" s="27"/>
      <c r="E92" s="28"/>
      <c r="F92" s="3"/>
    </row>
    <row r="93" spans="1:6" x14ac:dyDescent="0.2">
      <c r="A93" s="4"/>
      <c r="B93" s="26"/>
      <c r="C93" s="22" t="s">
        <v>14</v>
      </c>
      <c r="D93" s="27">
        <v>1</v>
      </c>
      <c r="E93" s="28"/>
      <c r="F93" s="29">
        <f>D93*E93</f>
        <v>0</v>
      </c>
    </row>
    <row r="94" spans="1:6" x14ac:dyDescent="0.2">
      <c r="A94" s="4"/>
      <c r="B94" s="26"/>
      <c r="C94" s="22"/>
      <c r="D94" s="27"/>
      <c r="E94" s="28"/>
      <c r="F94" s="3"/>
    </row>
    <row r="95" spans="1:6" x14ac:dyDescent="0.2">
      <c r="A95" s="4" t="s">
        <v>58</v>
      </c>
      <c r="B95" s="75" t="s">
        <v>85</v>
      </c>
      <c r="C95" s="76"/>
      <c r="D95" s="44"/>
      <c r="E95" s="45"/>
      <c r="F95" s="3">
        <f>SUM(F92:F93)</f>
        <v>0</v>
      </c>
    </row>
    <row r="96" spans="1:6" x14ac:dyDescent="0.2">
      <c r="A96" s="4"/>
      <c r="B96" s="26"/>
      <c r="C96" s="22"/>
      <c r="D96" s="27"/>
      <c r="E96" s="28"/>
      <c r="F96" s="3"/>
    </row>
    <row r="97" spans="1:6" x14ac:dyDescent="0.2">
      <c r="A97" s="4"/>
      <c r="B97" s="26"/>
      <c r="C97" s="22"/>
      <c r="D97" s="27"/>
      <c r="E97" s="28"/>
      <c r="F97" s="3"/>
    </row>
    <row r="98" spans="1:6" x14ac:dyDescent="0.2">
      <c r="A98" s="4"/>
      <c r="B98" s="26" t="s">
        <v>61</v>
      </c>
      <c r="C98" s="22"/>
      <c r="D98" s="27"/>
      <c r="E98" s="28"/>
      <c r="F98" s="3"/>
    </row>
    <row r="99" spans="1:6" x14ac:dyDescent="0.2">
      <c r="A99" s="4"/>
      <c r="B99" s="26"/>
      <c r="C99" s="22"/>
      <c r="D99" s="27"/>
      <c r="E99" s="28"/>
      <c r="F99" s="3"/>
    </row>
    <row r="100" spans="1:6" x14ac:dyDescent="0.2">
      <c r="A100" s="4"/>
      <c r="B100" s="26" t="s">
        <v>62</v>
      </c>
      <c r="C100" s="22"/>
      <c r="D100" s="27"/>
      <c r="E100" s="28"/>
      <c r="F100" s="3"/>
    </row>
    <row r="101" spans="1:6" x14ac:dyDescent="0.2">
      <c r="A101" s="4"/>
      <c r="B101" s="26" t="s">
        <v>63</v>
      </c>
      <c r="C101" s="22"/>
      <c r="D101" s="27"/>
      <c r="E101" s="28"/>
      <c r="F101" s="3">
        <f>F29</f>
        <v>0</v>
      </c>
    </row>
    <row r="102" spans="1:6" ht="13.5" thickBot="1" x14ac:dyDescent="0.25">
      <c r="A102" s="70"/>
      <c r="B102" s="60" t="s">
        <v>64</v>
      </c>
      <c r="C102" s="71"/>
      <c r="D102" s="72"/>
      <c r="E102" s="73"/>
      <c r="F102" s="74">
        <f>F44</f>
        <v>0</v>
      </c>
    </row>
    <row r="103" spans="1:6" x14ac:dyDescent="0.2">
      <c r="A103" s="64"/>
      <c r="B103" s="65" t="s">
        <v>65</v>
      </c>
      <c r="C103" s="66"/>
      <c r="D103" s="67"/>
      <c r="E103" s="68"/>
      <c r="F103" s="69">
        <f>SUM(F101:F102)</f>
        <v>0</v>
      </c>
    </row>
    <row r="104" spans="1:6" x14ac:dyDescent="0.2">
      <c r="A104" s="4"/>
      <c r="B104" s="26"/>
      <c r="C104" s="22"/>
      <c r="D104" s="27"/>
      <c r="E104" s="28"/>
      <c r="F104" s="3"/>
    </row>
    <row r="105" spans="1:6" x14ac:dyDescent="0.2">
      <c r="A105" s="4"/>
      <c r="B105" s="26" t="s">
        <v>66</v>
      </c>
      <c r="C105" s="22"/>
      <c r="D105" s="27"/>
      <c r="E105" s="28"/>
      <c r="F105" s="3"/>
    </row>
    <row r="106" spans="1:6" x14ac:dyDescent="0.2">
      <c r="A106" s="4"/>
      <c r="B106" s="26" t="s">
        <v>67</v>
      </c>
      <c r="C106" s="22"/>
      <c r="D106" s="27"/>
      <c r="E106" s="28"/>
      <c r="F106" s="3">
        <f>F72</f>
        <v>0</v>
      </c>
    </row>
    <row r="107" spans="1:6" x14ac:dyDescent="0.2">
      <c r="A107" s="4"/>
      <c r="B107" s="26" t="s">
        <v>68</v>
      </c>
      <c r="C107" s="22"/>
      <c r="D107" s="27"/>
      <c r="E107" s="28"/>
      <c r="F107" s="3">
        <f>F79</f>
        <v>0</v>
      </c>
    </row>
    <row r="108" spans="1:6" x14ac:dyDescent="0.2">
      <c r="A108" s="4"/>
      <c r="B108" s="26" t="s">
        <v>69</v>
      </c>
      <c r="C108" s="22"/>
      <c r="D108" s="27"/>
      <c r="E108" s="28"/>
      <c r="F108" s="3">
        <f>F87</f>
        <v>0</v>
      </c>
    </row>
    <row r="109" spans="1:6" ht="13.5" thickBot="1" x14ac:dyDescent="0.25">
      <c r="A109" s="70"/>
      <c r="B109" s="60" t="s">
        <v>70</v>
      </c>
      <c r="C109" s="71"/>
      <c r="D109" s="72"/>
      <c r="E109" s="73"/>
      <c r="F109" s="74">
        <f>F95</f>
        <v>0</v>
      </c>
    </row>
    <row r="110" spans="1:6" x14ac:dyDescent="0.2">
      <c r="A110" s="64"/>
      <c r="B110" s="65" t="s">
        <v>71</v>
      </c>
      <c r="C110" s="66"/>
      <c r="D110" s="67"/>
      <c r="E110" s="68"/>
      <c r="F110" s="69">
        <f>SUM(F106:F109)</f>
        <v>0</v>
      </c>
    </row>
    <row r="111" spans="1:6" x14ac:dyDescent="0.2">
      <c r="A111" s="4"/>
      <c r="B111" s="26"/>
      <c r="C111" s="22"/>
      <c r="D111" s="27"/>
      <c r="E111" s="28"/>
      <c r="F111" s="3"/>
    </row>
    <row r="112" spans="1:6" x14ac:dyDescent="0.2">
      <c r="A112" s="4"/>
      <c r="B112" s="26" t="s">
        <v>72</v>
      </c>
      <c r="C112" s="22"/>
      <c r="D112" s="27"/>
      <c r="E112" s="28"/>
      <c r="F112" s="3">
        <f>F103+F110</f>
        <v>0</v>
      </c>
    </row>
    <row r="113" spans="1:6" x14ac:dyDescent="0.2">
      <c r="A113" s="4"/>
      <c r="B113" s="26" t="s">
        <v>83</v>
      </c>
      <c r="C113" s="22"/>
      <c r="D113" s="27"/>
      <c r="E113" s="28"/>
      <c r="F113" s="3">
        <f>F112*25/100</f>
        <v>0</v>
      </c>
    </row>
    <row r="114" spans="1:6" x14ac:dyDescent="0.2">
      <c r="A114" s="4"/>
      <c r="B114" s="26" t="s">
        <v>84</v>
      </c>
      <c r="C114" s="22"/>
      <c r="D114" s="27"/>
      <c r="E114" s="28"/>
      <c r="F114" s="3">
        <f>SUM(F112:F113)</f>
        <v>0</v>
      </c>
    </row>
  </sheetData>
  <mergeCells count="7">
    <mergeCell ref="B87:C87"/>
    <mergeCell ref="B95:C95"/>
    <mergeCell ref="A1:B1"/>
    <mergeCell ref="A6:B6"/>
    <mergeCell ref="A5:F5"/>
    <mergeCell ref="B72:C72"/>
    <mergeCell ref="B79:C7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CJELOVITI 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Radolović</dc:creator>
  <cp:lastModifiedBy>Nensi</cp:lastModifiedBy>
  <cp:lastPrinted>2025-06-12T07:52:58Z</cp:lastPrinted>
  <dcterms:created xsi:type="dcterms:W3CDTF">2023-10-23T11:36:30Z</dcterms:created>
  <dcterms:modified xsi:type="dcterms:W3CDTF">2025-06-12T07:53:01Z</dcterms:modified>
</cp:coreProperties>
</file>