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ijeljeni diskovi\Jednostavna nabava 2022\JEDNOSTAVNA NABAVA 2022.godina\Instalaterski radovi na rekonstrukciji zgrade - Ex radiologija, Zagrebačka 30,Pula 115-2022-JN\"/>
    </mc:Choice>
  </mc:AlternateContent>
  <bookViews>
    <workbookView xWindow="0" yWindow="0" windowWidth="23040" windowHeight="9060"/>
  </bookViews>
  <sheets>
    <sheet name="List1" sheetId="2" r:id="rId1"/>
  </sheets>
  <externalReferences>
    <externalReference r:id="rId2"/>
    <externalReference r:id="rId3"/>
    <externalReference r:id="rId4"/>
  </externalReferences>
  <definedNames>
    <definedName name="ADRESA">#REF!</definedName>
    <definedName name="ADRESA_IZVOD">'[1]Osn-Pod'!$C$8</definedName>
    <definedName name="ANEX_I">[2]Podaci!$S$8</definedName>
    <definedName name="ANEX_II">[2]Podaci!$S$9</definedName>
    <definedName name="ATR">#REF!</definedName>
    <definedName name="AVANS_ISPL">[2]Podaci!$E$40</definedName>
    <definedName name="BROJ_GRESAKA_NA_VEZI">[2]Podaci!#REF!</definedName>
    <definedName name="BROJ_SIT">[2]Podaci!$S$11</definedName>
    <definedName name="BROJ_UGOVORA">#REF!</definedName>
    <definedName name="cijene">#REF!</definedName>
    <definedName name="dat">'[3]Osn-Pod'!$G$9</definedName>
    <definedName name="DAT_SIT">'[1]Osn-Pod'!$C$18</definedName>
    <definedName name="DATOTEKA">#REF!</definedName>
    <definedName name="DATUM_DANAS">#REF!</definedName>
    <definedName name="DEPOZIT">#REF!</definedName>
    <definedName name="DIONICE">'[1]Osn-Pod'!$E$11</definedName>
    <definedName name="DIREKTOR">'[1]Osn-Pod'!$C$20</definedName>
    <definedName name="eewe">[2]Podaci!#REF!</definedName>
    <definedName name="GOD_SIT">[2]Podaci!$T$22</definedName>
    <definedName name="INVEST_ADRESA">[2]Podaci!$F$3</definedName>
    <definedName name="INVEST_MAT_BROJ">[2]Podaci!$N$3</definedName>
    <definedName name="INVESTITOR">[2]Podaci!$F$2</definedName>
    <definedName name="IZVOD_ADRESA">[2]Podaci!$F$8</definedName>
    <definedName name="IZVOD_DIR">[2]Podaci!$F$9</definedName>
    <definedName name="IZVODITELJ">[2]Podaci!$F$7</definedName>
    <definedName name="KLASA">[2]Podaci!$F$13</definedName>
    <definedName name="KONZALTING">#REF!</definedName>
    <definedName name="KOR_IME">#REF!</definedName>
    <definedName name="KOR_IME_OCA">#REF!</definedName>
    <definedName name="KOR_PREZIME">#REF!</definedName>
    <definedName name="KUCE_GOTOVE">#REF!</definedName>
    <definedName name="KUCE_GOTOVE_IV">#REF!</definedName>
    <definedName name="KUCE_GOTOVE_V">#REF!</definedName>
    <definedName name="KUCE_U_RADU">#REF!</definedName>
    <definedName name="MAT_BROJ">[2]Podaci!$F$12</definedName>
    <definedName name="MJES_AVANS">#REF!</definedName>
    <definedName name="MJES_BRUTTO">#REF!</definedName>
    <definedName name="MJES_DIONICE">#REF!</definedName>
    <definedName name="MJES_IZVR">#REF!</definedName>
    <definedName name="MJES_PDV">#REF!</definedName>
    <definedName name="MJES_SIT">[2]Podaci!$T$21</definedName>
    <definedName name="MJESTO">#REF!</definedName>
    <definedName name="mjesto_datum">[2]Podaci!$S$17</definedName>
    <definedName name="NADZOR">[2]Podaci!$F$36</definedName>
    <definedName name="NASELJE">#REF!</definedName>
    <definedName name="OBRADIO">[2]Podaci!$F$37</definedName>
    <definedName name="PDV">[2]Podaci!$G$22</definedName>
    <definedName name="PODRUCJE">[2]Podaci!$T$2</definedName>
    <definedName name="PREDH_SIT">[2]Evid!$F$70</definedName>
    <definedName name="PROJEKTANT2">#REF!</definedName>
    <definedName name="RADILISTE">[2]Podaci!$T$3</definedName>
    <definedName name="RADOVI">[2]Podaci!$F$4</definedName>
    <definedName name="REALIZ_KONT">#REF!</definedName>
    <definedName name="REALIZACIJA">[2]Kuce!$J$69</definedName>
    <definedName name="REALIZACIJA_1998">[2]Podaci!$F$17</definedName>
    <definedName name="RED_BROJ_SIT">[2]Podaci!$S$12</definedName>
    <definedName name="SIFRA_UPUTE">#REF!</definedName>
    <definedName name="SIT_BROJ">'[1]Osn-Pod'!$G$15</definedName>
    <definedName name="TEK_RACUN">[2]Podaci!$F$15</definedName>
    <definedName name="UGOV_AVANS">[2]Podaci!$G$19</definedName>
    <definedName name="UGOV_BROJ">[2]Podaci!$F$11</definedName>
    <definedName name="UGOV_DIONICE">[2]Podaci!$G$20</definedName>
    <definedName name="UGOV_IZNOS">[2]Podaci!$S$7</definedName>
    <definedName name="UKUPNA_ISPLATA">#REF!</definedName>
    <definedName name="URU_BROJ">[2]Podaci!$F$14</definedName>
    <definedName name="valuta">[2]Podaci!$N$22</definedName>
    <definedName name="VRSTA_SIT">[2]Podaci!$S$13</definedName>
    <definedName name="ZAP">[2]Podaci!$F$16</definedName>
    <definedName name="ZUPANIJA">[2]Podaci!$F$5</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8" i="2" l="1"/>
  <c r="H89" i="2"/>
  <c r="H90" i="2"/>
  <c r="H91" i="2"/>
  <c r="H92" i="2"/>
  <c r="H93" i="2"/>
  <c r="H94" i="2"/>
  <c r="H95" i="2"/>
  <c r="H97" i="2"/>
  <c r="H98" i="2"/>
  <c r="H18" i="2"/>
  <c r="H11" i="2"/>
  <c r="H12" i="2"/>
  <c r="H20" i="2"/>
  <c r="H22" i="2"/>
  <c r="H23" i="2"/>
  <c r="H24" i="2"/>
  <c r="H155" i="2"/>
  <c r="H26" i="2"/>
  <c r="H27" i="2"/>
  <c r="H28" i="2"/>
  <c r="H29" i="2"/>
  <c r="H30" i="2"/>
  <c r="H31" i="2"/>
  <c r="H32" i="2"/>
  <c r="H33" i="2"/>
  <c r="H34" i="2"/>
  <c r="H35" i="2"/>
  <c r="H36" i="2"/>
  <c r="H38" i="2"/>
  <c r="H39" i="2"/>
  <c r="H40" i="2"/>
  <c r="H41" i="2"/>
  <c r="H42" i="2"/>
  <c r="H43" i="2"/>
  <c r="H45" i="2"/>
  <c r="H46" i="2"/>
  <c r="H47" i="2"/>
  <c r="H49" i="2"/>
  <c r="H51" i="2"/>
  <c r="H52" i="2"/>
  <c r="H156" i="2"/>
  <c r="H55" i="2"/>
  <c r="H57" i="2"/>
  <c r="H58" i="2"/>
  <c r="H59" i="2"/>
  <c r="H60" i="2"/>
  <c r="H61" i="2"/>
  <c r="H64" i="2"/>
  <c r="H65" i="2"/>
  <c r="H66" i="2"/>
  <c r="H69" i="2"/>
  <c r="H70" i="2"/>
  <c r="H73" i="2"/>
  <c r="H75" i="2"/>
  <c r="H76" i="2"/>
  <c r="H78" i="2"/>
  <c r="H79" i="2"/>
  <c r="H80" i="2"/>
  <c r="H82" i="2"/>
  <c r="H84" i="2"/>
  <c r="H86" i="2"/>
  <c r="H99" i="2"/>
  <c r="H157" i="2"/>
  <c r="H102" i="2"/>
  <c r="H104" i="2"/>
  <c r="H105" i="2"/>
  <c r="H106" i="2"/>
  <c r="H108" i="2"/>
  <c r="H109" i="2"/>
  <c r="H111" i="2"/>
  <c r="H113" i="2"/>
  <c r="H115" i="2"/>
  <c r="H116" i="2"/>
  <c r="H118" i="2"/>
  <c r="H120" i="2"/>
  <c r="H122" i="2"/>
  <c r="H124" i="2"/>
  <c r="H125" i="2"/>
  <c r="H126" i="2"/>
  <c r="H127" i="2"/>
  <c r="H128" i="2"/>
  <c r="H158" i="2"/>
  <c r="H130" i="2"/>
  <c r="H131" i="2"/>
  <c r="H132" i="2"/>
  <c r="H133" i="2"/>
  <c r="H134" i="2"/>
  <c r="H135" i="2"/>
  <c r="H136" i="2"/>
  <c r="H137" i="2"/>
  <c r="H138" i="2"/>
  <c r="H140" i="2"/>
  <c r="H141" i="2"/>
  <c r="H142" i="2"/>
  <c r="H143" i="2"/>
  <c r="H144" i="2"/>
  <c r="H145" i="2"/>
  <c r="H159" i="2"/>
  <c r="H147" i="2"/>
  <c r="H148" i="2"/>
  <c r="H149" i="2"/>
  <c r="H150" i="2"/>
  <c r="H151" i="2"/>
  <c r="H160" i="2"/>
  <c r="H161" i="2"/>
  <c r="H163" i="2"/>
  <c r="H165" i="2"/>
  <c r="D160" i="2"/>
  <c r="D159" i="2"/>
  <c r="D158" i="2"/>
  <c r="D157" i="2"/>
  <c r="D156" i="2"/>
  <c r="D155" i="2"/>
</calcChain>
</file>

<file path=xl/sharedStrings.xml><?xml version="1.0" encoding="utf-8"?>
<sst xmlns="http://schemas.openxmlformats.org/spreadsheetml/2006/main" count="383" uniqueCount="170">
  <si>
    <t>REDNI BROJ</t>
  </si>
  <si>
    <t>OPIS STAVKE</t>
  </si>
  <si>
    <t>JED. MJERE</t>
  </si>
  <si>
    <t>KOL.</t>
  </si>
  <si>
    <t>JED.CIJENA</t>
  </si>
  <si>
    <t>CIJENA</t>
  </si>
  <si>
    <t>A.</t>
  </si>
  <si>
    <t>DEMONTAŽA POSTOJEĆIH INSTALACIJA i PRIKLJUČAK</t>
  </si>
  <si>
    <t>1.</t>
  </si>
  <si>
    <t xml:space="preserve">Demontaža postojećih razvodnih ormara </t>
  </si>
  <si>
    <t>kompl</t>
  </si>
  <si>
    <t>Demontaža postojećih instalacija u građevini:</t>
  </si>
  <si>
    <t>Demontaža, odvoz i zbrinjavanje postojeće instalacije rasvjete u građevini</t>
  </si>
  <si>
    <t>2.</t>
  </si>
  <si>
    <t>Demontaža, odvoz i zbrinjavanje postojećih instalacija priključnica u građevini</t>
  </si>
  <si>
    <t>3.</t>
  </si>
  <si>
    <t>Demontaža, odvoz i zbrinjavanje postojeće instalacije za isušivanje podruma</t>
  </si>
  <si>
    <t>4.</t>
  </si>
  <si>
    <t>Demontaža, odvoz i zbrinjavanje svih ostalih dijelova elektroinstalacija koji se više ne koriste</t>
  </si>
  <si>
    <t>Dobava i ugradnja kabela za napajanje razvodnih ormara. Kabeli se polažu podžbukno u ciglenom zidu te u kabelskim policama iz poglavlja C.</t>
  </si>
  <si>
    <t>NYY-J 5x16mm2</t>
  </si>
  <si>
    <t>m</t>
  </si>
  <si>
    <r>
      <t xml:space="preserve">Dobava i ugradnja instalacijskih cijevi za glavni telekomunikacijski kabel. </t>
    </r>
    <r>
      <rPr>
        <sz val="10"/>
        <rFont val="Arial"/>
        <family val="2"/>
        <charset val="238"/>
      </rPr>
      <t>Savitvljivih, rebrastih, samogasivih. Cijevi se ugrađuju podžbukno u zidovima i iznad spuštenog stropa.</t>
    </r>
  </si>
  <si>
    <r>
      <t xml:space="preserve"> CSS </t>
    </r>
    <r>
      <rPr>
        <sz val="10"/>
        <rFont val="Symbol"/>
        <family val="1"/>
        <charset val="2"/>
      </rPr>
      <t>f</t>
    </r>
    <r>
      <rPr>
        <sz val="10"/>
        <rFont val="Arial"/>
        <family val="2"/>
        <charset val="238"/>
      </rPr>
      <t xml:space="preserve"> 50</t>
    </r>
  </si>
  <si>
    <t>5.</t>
  </si>
  <si>
    <t>Dobava i ugradnja glavnog telekomunikacijskog kabela do čvorišta telekomunikacije u glavnom komunikacijskom ormaru BD.</t>
  </si>
  <si>
    <t>S/FTP cat.6</t>
  </si>
  <si>
    <t>SM 4x9/125 OS2, 4 NITI</t>
  </si>
  <si>
    <t>UKUPNO A:</t>
  </si>
  <si>
    <t>B.</t>
  </si>
  <si>
    <t>RASVJETA</t>
  </si>
  <si>
    <r>
      <t>Dobava i ugradnja ugradbenog LED panela snage 40W, 4500lm, 4000K, kao tipa:</t>
    </r>
    <r>
      <rPr>
        <sz val="10"/>
        <rFont val="Arial"/>
        <family val="2"/>
      </rPr>
      <t xml:space="preserve"> TUNGSRAM Edgelit Premium LED Panel P1 TU 1x4 S 59W 840 21 HO, ref. 93104956, s crnim obrubom. Stavka uključuje sav spojni, montažni i ugradbeni materijal.</t>
    </r>
  </si>
  <si>
    <t>kom</t>
  </si>
  <si>
    <r>
      <t>Dobava i ugradnja visećeg LED panela snage 40W, 4500lm, 4000K, kao tipa:</t>
    </r>
    <r>
      <rPr>
        <sz val="10"/>
        <rFont val="Arial"/>
        <family val="2"/>
      </rPr>
      <t xml:space="preserve"> TUNGSRAM Edgelit Premium LED Panel P1 TU 1x4 S 59W 840 21 HO, ref. 93104956, s crnim obrubom. Stavka uključuje sav spojni, montažni i ovjesni materijal.</t>
    </r>
  </si>
  <si>
    <r>
      <t xml:space="preserve">Dobava i ugradnja ugradbenog LED panela snage 59W, 6300lm, 4000K, kao tipa: </t>
    </r>
    <r>
      <rPr>
        <sz val="10"/>
        <rFont val="Arial"/>
        <family val="2"/>
      </rPr>
      <t>TUNGSRAM Edgelit Premium LED Panel P1 TU 1x4 S 40W 840 21 HO, ref. 93108081, s crnim obrubom. Stavka uključuje sav spojni, montažni i ugradbeni materijal.</t>
    </r>
  </si>
  <si>
    <r>
      <t xml:space="preserve">Dobava i ugradnja AKU modula za LED panele kao tipa: </t>
    </r>
    <r>
      <rPr>
        <sz val="10"/>
        <rFont val="Arial"/>
        <family val="2"/>
      </rPr>
      <t>Tungsram Emergency Kit G1 TU 3 Li N, ref. 93100237</t>
    </r>
  </si>
  <si>
    <r>
      <t xml:space="preserve">Dobava i ugradnja ugradbenog downlightera snage 18W, 1700lm, 3000K, klase zaštite IP44, kao tipa: </t>
    </r>
    <r>
      <rPr>
        <sz val="10"/>
        <rFont val="Arial"/>
        <family val="2"/>
      </rPr>
      <t>TUNGSRAM LED Downlight D1 TU 6 IP44 18W 830 S, ref. 93109216</t>
    </r>
  </si>
  <si>
    <t>6.</t>
  </si>
  <si>
    <r>
      <t xml:space="preserve">Dobava i ugradnja ugradne protupanične svjetiljke snage 3W, 165lm, kao tipa: </t>
    </r>
    <r>
      <rPr>
        <sz val="10"/>
        <rFont val="Arial"/>
        <family val="2"/>
      </rPr>
      <t>Tungsram Emergency Downlight G1 TU 3 HL O Li S, ref. 93100230</t>
    </r>
  </si>
  <si>
    <t>7.</t>
  </si>
  <si>
    <r>
      <t xml:space="preserve">Dobava i ugradnja protupanične viseće stropne svjetiljke s oznakom smjera evakuacije lijevo/desno, LED, 5,0W, 60lm. </t>
    </r>
    <r>
      <rPr>
        <sz val="10"/>
        <rFont val="Arial"/>
        <family val="2"/>
      </rPr>
      <t>Stavka uključuje sav potreban spojni, ovjesni i montažni materijal.</t>
    </r>
  </si>
  <si>
    <t>8.</t>
  </si>
  <si>
    <r>
      <t xml:space="preserve">Dobava i ugradnja protupanične viseće stropne svjetiljke s oznakom smjera evakuacije dolje/prazno, LED, 5,0W, 60lm. </t>
    </r>
    <r>
      <rPr>
        <sz val="10"/>
        <rFont val="Arial"/>
        <family val="2"/>
      </rPr>
      <t>Stavka uključuje sav potreban spojni, ovjesni i montažni materijal.</t>
    </r>
  </si>
  <si>
    <t>9.</t>
  </si>
  <si>
    <r>
      <t xml:space="preserve">Dobava i ugradnja nadgradne zidne svjetiljke s oznakom smjera evakuacije lijevo, LED, 6.8W, 73lm. </t>
    </r>
    <r>
      <rPr>
        <sz val="10"/>
        <rFont val="Arial"/>
        <family val="2"/>
      </rPr>
      <t>Stavka uključuje sav potreban spojni, ovjesni i montažni materijal.</t>
    </r>
  </si>
  <si>
    <t>10.</t>
  </si>
  <si>
    <r>
      <t xml:space="preserve">Dobava i ugradnja nadgradne zidne svjetiljke s oznakom smjera evakuacije dolje, LED, 6.8W, 73lm. </t>
    </r>
    <r>
      <rPr>
        <sz val="10"/>
        <rFont val="Arial"/>
        <family val="2"/>
      </rPr>
      <t>Stavka uključuje sav potreban spojni, ovjesni i montažni materijal.</t>
    </r>
  </si>
  <si>
    <t>11.</t>
  </si>
  <si>
    <t>Dobava i ugradnja stropnog senzora pokreta, 360°, 230V</t>
  </si>
  <si>
    <t>12.</t>
  </si>
  <si>
    <r>
      <t xml:space="preserve">Dobava i ugradnja instalacijskog materijala po izboru investitora. </t>
    </r>
    <r>
      <rPr>
        <sz val="10"/>
        <rFont val="Arial"/>
        <family val="2"/>
      </rPr>
      <t>U stavku uključiti sav potreban montažni i spojni materijal potreban za osiguranje potpune funkcionalnosti (ugradne kutije, okviri, nosači ...). Ugradnja u cigleni zid</t>
    </r>
  </si>
  <si>
    <t>sklopka, obična, 1M</t>
  </si>
  <si>
    <t>sklopka, obična, 2M</t>
  </si>
  <si>
    <t>sklopka, izmjenična, 2M</t>
  </si>
  <si>
    <t>sklopka, serijska, 2M</t>
  </si>
  <si>
    <t>ugradna kutija i okvir 2M</t>
  </si>
  <si>
    <t>ugradna kutija i okvir 3M</t>
  </si>
  <si>
    <t>13.</t>
  </si>
  <si>
    <r>
      <t xml:space="preserve">Dobava i ugradnja instalacijskog materijala po izboru investitora. </t>
    </r>
    <r>
      <rPr>
        <sz val="10"/>
        <rFont val="Arial"/>
        <family val="2"/>
      </rPr>
      <t>U stavku uključiti sav potreban montažni i spojni materijal potreban za osiguranje potpune funkcionalnosti (ugradne kutije, okviri, nosači ...). Ugradnja u gipskartonski zid</t>
    </r>
  </si>
  <si>
    <t>14.</t>
  </si>
  <si>
    <r>
      <t xml:space="preserve">Dobava i ugradnja kabela za napajanje rasvjete. </t>
    </r>
    <r>
      <rPr>
        <sz val="10"/>
        <rFont val="Arial"/>
        <family val="2"/>
      </rPr>
      <t>Kabeli se polažu na stropne nosače kabela iznad spuštenog stropa, te podžbukno u samogasive savitljive rebraste instalacijske cijevi u ciglenom zidu do sklopki i tipkala. Stavka uključuje polaganje, završavanje, uvlačenje u ormaru i označavanje kabela. Stavka uključuje sav potreban spojni i montažni materijal</t>
    </r>
  </si>
  <si>
    <t>H05VV-U 3x1.5mm2</t>
  </si>
  <si>
    <t>15.</t>
  </si>
  <si>
    <t>Dobava i ugradnja instalacijskih cijevi. Savitljivih, rebrastih, samogasivih. Cijevi se ugrađuju iznad spuštenog stropa, te podžbukno od spuštenog stropa do opreme u ciglenom zidu.</t>
  </si>
  <si>
    <r>
      <rPr>
        <sz val="10"/>
        <rFont val="Arial"/>
        <family val="2"/>
        <charset val="238"/>
      </rPr>
      <t xml:space="preserve"> CSS </t>
    </r>
    <r>
      <rPr>
        <sz val="10"/>
        <rFont val="Symbol"/>
        <family val="1"/>
        <charset val="2"/>
      </rPr>
      <t>f</t>
    </r>
    <r>
      <rPr>
        <sz val="10"/>
        <rFont val="Arial"/>
        <family val="2"/>
        <charset val="238"/>
      </rPr>
      <t xml:space="preserve"> 20</t>
    </r>
  </si>
  <si>
    <t>UKUPNO B:</t>
  </si>
  <si>
    <t>C.</t>
  </si>
  <si>
    <t>RAZVOD,  PRIKLJUČNICE i IZVODI</t>
  </si>
  <si>
    <r>
      <t xml:space="preserve">NAPOMENA:
</t>
    </r>
    <r>
      <rPr>
        <sz val="10"/>
        <rFont val="Arial"/>
        <family val="2"/>
      </rPr>
      <t>Projektom nisu predviđeni radovi na postojećem uzemljivaču građevine i sustavu zaštite od udara munje. Pretpostavka je kako su isti ispravni, te postoji dokumentacija o ispitivanju istih. Eventualnim mjerenjem kod puštanja u pogon, u slučaju da rezultati ne budu zadovoljavajući, potrebno je napraviti sanaciju postojeće instalacije.</t>
    </r>
  </si>
  <si>
    <r>
      <t xml:space="preserve">Dobava i ugradnja razvodnog ormara RO - </t>
    </r>
    <r>
      <rPr>
        <sz val="10"/>
        <rFont val="Arial"/>
        <family val="2"/>
      </rPr>
      <t xml:space="preserve"> isti izraditi kao ugradni plastični ormar sa vratima, bijele boje,  veličine 1000x600x165mm.Ugradnja na zid na visinu 100cm (donji rub ormara u odnosu na kotu gotovog poda). Ormar opremiti i označiti prema priloženoj jednopolnoj shemi. U stavku uključiti sav potreban montažni i spojni materijal potreban za osiguranje potpune funkcionalnosti . </t>
    </r>
  </si>
  <si>
    <r>
      <t>Dobava i ugradnja modularnog instalacijskog materijala prema želji investitora.</t>
    </r>
    <r>
      <rPr>
        <sz val="10"/>
        <rFont val="Arial"/>
        <family val="2"/>
      </rPr>
      <t xml:space="preserve"> U stavku uključiti sav potreban montažni i spojni materijal potreban za osiguranje potpune funkcionalnosti (ugradne kutije, okviri, nosači ...). NAPOMENA: ugradnja u cigleni zid</t>
    </r>
  </si>
  <si>
    <t>priključnica 1P+N+E, 16A,230V,  bijela jednostruka, bijela, 2M</t>
  </si>
  <si>
    <t>ugradna kutija i okvir 4M</t>
  </si>
  <si>
    <t>ugradna kutija i okvir 6M</t>
  </si>
  <si>
    <t>NAPOMENA:
U ugradne kutije predviđeno je ugraditi i RJ45 priključke. Isti su obuhvaćeni u poglavlju slabe struje ovoga troškovnika.</t>
  </si>
  <si>
    <r>
      <t>Dobava i ugradnja modularnog instalacijskog materijala prema želji investitora.</t>
    </r>
    <r>
      <rPr>
        <sz val="10"/>
        <rFont val="Arial"/>
        <family val="2"/>
      </rPr>
      <t xml:space="preserve"> U stavku uključiti sav potreban montažni i spojni materijal potreban za osiguranje potpune funkcionalnosti (ugradne kutije, okviri, nosači ...). NAPOMENA: ugradnja u gipskartonski zid</t>
    </r>
  </si>
  <si>
    <r>
      <t>Dobava i ugradnja modularnog instalacijskog materijala prema želji investitora.</t>
    </r>
    <r>
      <rPr>
        <sz val="10"/>
        <rFont val="Arial"/>
        <family val="2"/>
      </rPr>
      <t xml:space="preserve"> U stavku uključiti sav potreban montažni i spojni materijal potreban za osiguranje potpune funkcionalnosti (ugradne kutije, okviri, nosači ...). NAPOMENA: ugradnja u spušteni strop</t>
    </r>
  </si>
  <si>
    <r>
      <t xml:space="preserve">Dobava i ugradnja nadgradnih instalacijskih PVC kanala </t>
    </r>
    <r>
      <rPr>
        <sz val="10"/>
        <rFont val="Arial"/>
        <family val="2"/>
        <charset val="238"/>
      </rPr>
      <t>bijele boje u stolove u namještaj</t>
    </r>
    <r>
      <rPr>
        <sz val="10"/>
        <rFont val="Arial"/>
        <family val="2"/>
        <charset val="1"/>
      </rPr>
      <t>. U stavku uključiti sav potreban spojni i montažni materijal (kao što su kanal, pregrada, gornji poklopci, završni poklopci ...). Predmetni kanali služiti će za ugradnju odgovarajućeg instalacijskog materijala kao Mosaic Legrand (energetske i TK priključnice, sklopke...) koji je specificiran u drugim stavkama i na priloženim nacrtima. Dimenzije kanala kako slijedi:</t>
    </r>
  </si>
  <si>
    <t xml:space="preserve"> jednostruki 105x65mm - dužina 1m</t>
  </si>
  <si>
    <r>
      <t xml:space="preserve">Dobava i ugradnja modularnog instalacijskog materijala prema želji investitora. </t>
    </r>
    <r>
      <rPr>
        <sz val="10"/>
        <rFont val="Arial"/>
        <family val="2"/>
      </rPr>
      <t>U stavku uključiti sav potreban montažni i spojni materijal potreban za osiguranje potpune funkcionalnosti (ugradne kutije, okviri, nosači ...). NAPOMENA: ugradnja u pripremljene PVC kanale iz prethodne stavke</t>
    </r>
  </si>
  <si>
    <t>priključnica 1P+N+E, 16A,230V,  bijela jednostruka, bijela</t>
  </si>
  <si>
    <r>
      <rPr>
        <b/>
        <sz val="10"/>
        <rFont val="Arial"/>
        <family val="2"/>
      </rPr>
      <t>Izrada utora u podu</t>
    </r>
    <r>
      <rPr>
        <sz val="10"/>
        <rFont val="Arial"/>
        <family val="2"/>
        <charset val="238"/>
      </rPr>
      <t xml:space="preserve"> za provođenje 6 kabela debljine 2cm do namještaja. Prosječna duljina cca. 3m.
NAPOMENA: za komunikacijske priključnice pod stolom koristiti kabel S/FTP cat.6</t>
    </r>
  </si>
  <si>
    <r>
      <t xml:space="preserve">Dobava i ugradnja kabela za napajanje priključnica i opreme. </t>
    </r>
    <r>
      <rPr>
        <sz val="10"/>
        <rFont val="Arial"/>
        <family val="2"/>
      </rPr>
      <t>Kabeli se polažu na stropnim nosačima iznad spuštenog stropa te podžbukno u cijevima na vertikalama u ciglenom zidu. Stavka uključuje polaganje, završavanje, uvlačenje u ormaru i označavanje kabela. Stavka uključuje sav potreban spojni i montažni materijal</t>
    </r>
  </si>
  <si>
    <t>H05VV-U 3x2.5mm2</t>
  </si>
  <si>
    <t>NYY-J 5x6mm2</t>
  </si>
  <si>
    <r>
      <rPr>
        <b/>
        <sz val="10"/>
        <rFont val="Arial"/>
        <family val="2"/>
      </rPr>
      <t>Pripomoć električara kod spajanja opreme  - 15 min po izvodu el. energije.</t>
    </r>
    <r>
      <rPr>
        <sz val="10"/>
        <rFont val="Arial"/>
        <family val="2"/>
      </rPr>
      <t xml:space="preserve"> Stavka uključuje pripomoć električara pri spajanju opreme. U prostoru predviđeno 2 trofazna i 22 monofazna  izvoda. Ukupno trajanje 360min. Spajanje i puštanje opreme u pogon vrši tvrtka koja je kupila i ugradila opremu.
U stavku uključen sav potreban materijal (razvodne kutije...) i rad.</t>
    </r>
  </si>
  <si>
    <t>pauš</t>
  </si>
  <si>
    <r>
      <rPr>
        <b/>
        <sz val="10"/>
        <rFont val="Arial"/>
        <family val="2"/>
        <charset val="238"/>
      </rPr>
      <t>Dobava i ugradnja perforiranih vrućepocinčanih kabelskih polica.</t>
    </r>
    <r>
      <rPr>
        <sz val="10"/>
        <rFont val="Arial"/>
        <family val="2"/>
        <charset val="238"/>
      </rPr>
      <t xml:space="preserve"> U stavku uračunati  sav potreban spojni i montažni materijal kao i zidne nosače koji omogućuju montažu police na udaljenosti min13cm od zida. Kabelske police se montiraju na zid, iznad spuštenog stropa. Poklopci polica nisu potrebni. Udaljenost između dva nosača ne smije biti veća od 2m. NAPOMENA: u specificirane police se smiju polagati isključivo elektroenergetski vodovi jake struje!</t>
    </r>
  </si>
  <si>
    <t>PK100x35</t>
  </si>
  <si>
    <t>Dobava i ugradnja instalacijskih cijevi. Savitljivih, rebrastih, samogasivih. Cijevi se ugrađuju podžbukno u zidu od spuštenog stropa do opreme.</t>
  </si>
  <si>
    <r>
      <t xml:space="preserve"> CSS </t>
    </r>
    <r>
      <rPr>
        <sz val="10"/>
        <rFont val="Symbol"/>
        <family val="1"/>
        <charset val="2"/>
      </rPr>
      <t>f</t>
    </r>
    <r>
      <rPr>
        <sz val="10"/>
        <rFont val="Arial"/>
        <family val="2"/>
        <charset val="238"/>
      </rPr>
      <t xml:space="preserve"> 20</t>
    </r>
  </si>
  <si>
    <r>
      <t xml:space="preserve">Dobava i ugradnja instalacijskih PVC cijevi. </t>
    </r>
    <r>
      <rPr>
        <sz val="10"/>
        <rFont val="Arial"/>
        <family val="2"/>
        <charset val="1"/>
      </rPr>
      <t>Cijevi se ugrađuju u pod za potrebe razvoda do pozicija radnih mjesta.</t>
    </r>
  </si>
  <si>
    <r>
      <t xml:space="preserve">PVC </t>
    </r>
    <r>
      <rPr>
        <sz val="10"/>
        <rFont val="Symbol"/>
        <family val="1"/>
        <charset val="2"/>
      </rPr>
      <t>f32</t>
    </r>
  </si>
  <si>
    <r>
      <t xml:space="preserve">Dobava i ugradnja vodiča za izjednačenje potencijala. </t>
    </r>
    <r>
      <rPr>
        <sz val="10"/>
        <rFont val="Arial"/>
        <family val="2"/>
        <charset val="1"/>
      </rPr>
      <t>Vodičem spojiti sve metalne mase (kabelske police i ostale met.mase) međusobno te na zaštitnu sabirnicu u razvodnom ormaru RO. Spojeve izvršiti uz pomoć nazubljene podloške a sve spojeve ispitati s obzirom na galvansku povezanost.</t>
    </r>
  </si>
  <si>
    <t>P/F-Y 1x10mm2</t>
  </si>
  <si>
    <t>P/F-Y 1x6mm2</t>
  </si>
  <si>
    <t>Dobava i ugradnja podžbukne kutije za izjednačenje potencijala</t>
  </si>
  <si>
    <t>Bušenje proboja za prolaz kabela 35x100mm za instalacije jake struje kroz cigleni zid debljine 580mm</t>
  </si>
  <si>
    <t>16.</t>
  </si>
  <si>
    <t>Bušenje proboja za prolaz kabela 35x100mm za instalacije jake struje kroz cigleni zid debljine 870mm</t>
  </si>
  <si>
    <t>17.</t>
  </si>
  <si>
    <t>Bušenje proboja za prolaz kabela 35x100mm za instalacije jake struje kroz cigleni zid debljine 25mm</t>
  </si>
  <si>
    <t>18.</t>
  </si>
  <si>
    <t>Bušenje proboja za prolaz kabela 35x100mm za instalacije jake struje kroz cigleni zid debljine 100mm</t>
  </si>
  <si>
    <t>19.</t>
  </si>
  <si>
    <t xml:space="preserve">Dobava i ugradnja JPR10 tipkala. </t>
  </si>
  <si>
    <t>20.</t>
  </si>
  <si>
    <t xml:space="preserve">Dobava i ugradnja kabela za spajanje JPR10 tipkala na razvodni ormar. </t>
  </si>
  <si>
    <t>(N)HXHX FE180/E30 3x1,5mm²</t>
  </si>
  <si>
    <t>21.</t>
  </si>
  <si>
    <t>Dobava i ugradnja UPS uređaja snage 4kVA, 3.5kW, 1f
NAPOMENA: točan tip uređaja odrediti u suradnji s investitorom (EATON 9SX 5000i RT 3
5000V/A 4,5KW</t>
  </si>
  <si>
    <t>UKUPNO C:</t>
  </si>
  <si>
    <t>SLABA STRUJA</t>
  </si>
  <si>
    <t>NAPOMENA: aktivna oprema u ormaru i sever sobi nije predmet ovoga projekta i troškovnika!</t>
  </si>
  <si>
    <r>
      <rPr>
        <b/>
        <sz val="10"/>
        <rFont val="Arial"/>
        <family val="2"/>
        <charset val="238"/>
      </rPr>
      <t>Dobava i ugradnja zidnog komunikacijskog ormara</t>
    </r>
    <r>
      <rPr>
        <sz val="10"/>
        <rFont val="Arial"/>
        <family val="2"/>
        <charset val="238"/>
      </rPr>
      <t xml:space="preserve"> kao tipa: Samostojeći komunikacijski ormar DS, bočne stranice, 26U</t>
    </r>
  </si>
  <si>
    <t>NAPOMENA: aktivna oprema u ormaru nije predmet ovoga projekta i troškovnika!</t>
  </si>
  <si>
    <r>
      <t xml:space="preserve">Dobava i ugradnja prespojnog panela </t>
    </r>
    <r>
      <rPr>
        <sz val="10"/>
        <rFont val="Arial"/>
        <family val="2"/>
        <charset val="238"/>
      </rPr>
      <t>kao tipa De-Embedded Line prespojni panel 24xRJ cat.6, oklopljen , 19'' , 1U.</t>
    </r>
  </si>
  <si>
    <r>
      <rPr>
        <b/>
        <sz val="10"/>
        <rFont val="Arial"/>
        <family val="2"/>
        <charset val="238"/>
      </rPr>
      <t xml:space="preserve">Dobava i ugradnja napojne letve za komunikacijski ormar </t>
    </r>
    <r>
      <rPr>
        <sz val="10"/>
        <rFont val="Arial"/>
        <family val="2"/>
        <charset val="238"/>
      </rPr>
      <t>kao: 19" napojna letva sa 8xshuko+prekidač, 1U, kabel 2m, RAL7035</t>
    </r>
  </si>
  <si>
    <r>
      <rPr>
        <b/>
        <sz val="10"/>
        <rFont val="Arial"/>
        <family val="2"/>
        <charset val="1"/>
      </rPr>
      <t xml:space="preserve">Dobava i ugradnja 19'' police za komunikacijski ormar kao tipa: </t>
    </r>
    <r>
      <rPr>
        <sz val="10"/>
        <rFont val="Arial"/>
        <family val="2"/>
        <charset val="238"/>
      </rPr>
      <t>19" fiksna polica do maks. 80kg, d=450mm, 1U, RAL7035</t>
    </r>
  </si>
  <si>
    <r>
      <rPr>
        <b/>
        <sz val="10"/>
        <rFont val="Arial"/>
        <family val="2"/>
        <charset val="238"/>
      </rPr>
      <t xml:space="preserve">Dobava i ugradnja modularnog instalacijskog IT materijala </t>
    </r>
    <r>
      <rPr>
        <sz val="10"/>
        <rFont val="Arial"/>
        <family val="2"/>
        <charset val="238"/>
      </rPr>
      <t xml:space="preserve"> kao Legrand Mosaic. U stavku uključiti sav potreban montažni i spojni materijal potreban za osiguranje potpune funkcionalnosti (ugradne kutije, okviri, nosači ...). NAPOMENA: ugradnja u prethodno montirani DLP instalacijski nazidni kanal.</t>
    </r>
  </si>
  <si>
    <t>priključnica RJ45 cat6 UTP, 1 modul, bijela</t>
  </si>
  <si>
    <t>HDMI priključak, 1 modul</t>
  </si>
  <si>
    <r>
      <t xml:space="preserve">Dobava i ugradnja modularnog instalacijskog IT materijala </t>
    </r>
    <r>
      <rPr>
        <sz val="10"/>
        <rFont val="Arial"/>
        <family val="2"/>
        <charset val="238"/>
      </rPr>
      <t>prema izboru investitora. U stavku uključiti sav potreban montažni i spojni materijal potreban za osiguranje potpune funkcionalnosti (ugradne kutije, okviri, nosači ...). NAPOMENA: ugradnja u ciglenii zid u ugradnu kutiju iz stavke B.8.4.</t>
    </r>
  </si>
  <si>
    <r>
      <t xml:space="preserve">Dobava i ugradnja modularnog instalacijskog IT materijala </t>
    </r>
    <r>
      <rPr>
        <sz val="10"/>
        <rFont val="Arial"/>
        <family val="2"/>
        <charset val="238"/>
      </rPr>
      <t>prema izboru investitora. U stavku uključiti sav potreban montažni i spojni materijal potreban za osiguranje potpune funkcionalnosti (ugradne kutije, okviri, nosači ...). NAPOMENA: ugradnja u gipskartonski zid u ugradnu kutiju iz stavke B.8.4.</t>
    </r>
  </si>
  <si>
    <r>
      <t xml:space="preserve">Dobava i ugradnja modularnog instalacijskog IT materijala </t>
    </r>
    <r>
      <rPr>
        <sz val="10"/>
        <rFont val="Arial"/>
        <family val="2"/>
        <charset val="238"/>
      </rPr>
      <t>prema izboru investitora. U stavku uključiti sav potreban montažni i spojni materijal potreban za osiguranje potpune funkcionalnosti (ugradne kutije, okviri, nosači ...). NAPOMENA: ugradnja u strop u ugradnu kutiju iz stavke</t>
    </r>
  </si>
  <si>
    <r>
      <rPr>
        <b/>
        <sz val="10"/>
        <rFont val="Arial"/>
        <family val="2"/>
        <charset val="238"/>
      </rPr>
      <t>Dobava i ugradnja perforiranih vrućepocinčanih kabelskih polica.</t>
    </r>
    <r>
      <rPr>
        <sz val="10"/>
        <rFont val="Arial"/>
        <family val="2"/>
        <charset val="238"/>
      </rPr>
      <t xml:space="preserve"> U stavku uračunati  sav potreban spojni i montažni materijal kao i zidne nosače koji omogućuju montažu police na udaljenosti min13cm od zida. Kabelske police se montiraju na zid, iznad spuštenog stropa. Poklopci polica nisu potrebni. Udaljenost između dva nosača ne smije biti veća od 2m. NAPOMENA: u specificirane police se smiju polagati isključivo IT/TK vodovi!</t>
    </r>
  </si>
  <si>
    <r>
      <rPr>
        <b/>
        <sz val="10"/>
        <rFont val="Arial"/>
        <family val="2"/>
        <charset val="238"/>
      </rPr>
      <t xml:space="preserve">Dobava i ugradnja instalacijskih cijevi. </t>
    </r>
    <r>
      <rPr>
        <sz val="10"/>
        <rFont val="Arial"/>
        <family val="2"/>
        <charset val="238"/>
      </rPr>
      <t>Savitvljivih, rebrastih, samogasivih. Cijevi se ugrađuju iznad spuštenog stropa i unutar pregradnih gipskartonskih zidova i obloga. Cijevi je u predmetnim prostorima potrebno učvrstiti na nosivu podkonstrukciju pomoću odgovarajućih kabelskih vezica.</t>
    </r>
  </si>
  <si>
    <r>
      <rPr>
        <sz val="10"/>
        <rFont val="Arial"/>
        <family val="2"/>
        <charset val="238"/>
      </rPr>
      <t xml:space="preserve"> CSS </t>
    </r>
    <r>
      <rPr>
        <sz val="10"/>
        <rFont val="Symbol"/>
        <family val="1"/>
        <charset val="2"/>
      </rPr>
      <t>f</t>
    </r>
    <r>
      <rPr>
        <sz val="10"/>
        <rFont val="Arial"/>
        <family val="2"/>
        <charset val="238"/>
      </rPr>
      <t xml:space="preserve"> 32</t>
    </r>
  </si>
  <si>
    <r>
      <t xml:space="preserve">Dobava i ugradnja instalacijskih cijevi kao priprema za ozvučenje. </t>
    </r>
    <r>
      <rPr>
        <sz val="10"/>
        <rFont val="Arial"/>
        <family val="2"/>
        <charset val="238"/>
      </rPr>
      <t>Savitvljivih, rebrastih, samogasivih. Cijevi se ugrađuju iznad spuštenog stropa i unutar pregradnih gipskartonskih zidova i obloga. Cijevi je u predmetnim prostorima potrebno učvrstiti na nosivu podkonstrukciju pomoću odgovarajućih kabelskih vezica.</t>
    </r>
  </si>
  <si>
    <r>
      <t xml:space="preserve"> CSS </t>
    </r>
    <r>
      <rPr>
        <sz val="10"/>
        <rFont val="Symbol"/>
        <family val="1"/>
        <charset val="2"/>
      </rPr>
      <t>f</t>
    </r>
    <r>
      <rPr>
        <sz val="10"/>
        <rFont val="Arial"/>
        <family val="2"/>
        <charset val="238"/>
      </rPr>
      <t xml:space="preserve"> 25</t>
    </r>
  </si>
  <si>
    <r>
      <t>Dobava i ugradnja telekomunikacijskog kabela</t>
    </r>
    <r>
      <rPr>
        <sz val="10"/>
        <rFont val="Arial"/>
        <family val="2"/>
        <charset val="238"/>
      </rPr>
      <t>.</t>
    </r>
    <r>
      <rPr>
        <b/>
        <sz val="10"/>
        <rFont val="Arial"/>
        <family val="2"/>
        <charset val="238"/>
      </rPr>
      <t xml:space="preserve"> </t>
    </r>
    <r>
      <rPr>
        <sz val="10"/>
        <rFont val="Arial"/>
        <family val="2"/>
        <charset val="238"/>
      </rPr>
      <t xml:space="preserve">Kabeli se polažu u prethodno postavljene kabelske police za telekomunikacijske kabele iznad spuštenog stropa, te u samogasive savitljive rebraste instalacijske cijevi iznad spuštenog stropa (od police do opreme) i unutar gipskartonske obloge zida (od police do opreme).  </t>
    </r>
  </si>
  <si>
    <t>UTP cat6</t>
  </si>
  <si>
    <r>
      <t xml:space="preserve">Dobava i ugradnja HDMI kabela, </t>
    </r>
    <r>
      <rPr>
        <sz val="10"/>
        <rFont val="Arial"/>
        <family val="2"/>
      </rPr>
      <t>HDMI 2.0. kabel duljine 0.5m za spajanje na HDMI Extender</t>
    </r>
  </si>
  <si>
    <r>
      <t xml:space="preserve">Dobava i ugradnja HDMI TX Extender uređaja za produljenje signala i prenošenje signala S/FTP kabelom. </t>
    </r>
    <r>
      <rPr>
        <sz val="10"/>
        <rFont val="Arial"/>
        <family val="2"/>
      </rPr>
      <t>Uređaje ugraditi kod projektora iznad spuštenog stropa, te u katedrama.</t>
    </r>
  </si>
  <si>
    <t>UKUPNO D:</t>
  </si>
  <si>
    <t>SUSTAV DOJAVE POŽARA</t>
  </si>
  <si>
    <r>
      <t>Dobava i ugradnja centrale za dojavu požara TCP/IP HORNET+NETWORK
otporna na požar 60min</t>
    </r>
    <r>
      <rPr>
        <sz val="10"/>
        <rFont val="Arial"/>
        <family val="2"/>
      </rPr>
      <t xml:space="preserve">
</t>
    </r>
  </si>
  <si>
    <t>Dobava i ugradnja kućišta E60 za vatrodojavnu centralu.</t>
  </si>
  <si>
    <t xml:space="preserve">Dobava i ugradnja optičkog analogno-adresabilnog dimnog javljača </t>
  </si>
  <si>
    <t xml:space="preserve">Dobava i ugradnja paralelnog indikatora optičkog analogno-adresabilnog dimnog javljača </t>
  </si>
  <si>
    <t xml:space="preserve">Dobava i ugradnja ručnog javljača požara </t>
  </si>
  <si>
    <t>Dobava i ugradnja adresabilne vatrodojavne sirene</t>
  </si>
  <si>
    <r>
      <t>Dobava i ugradnja vanjske sirene s bljeskalicom i samonapajanjem</t>
    </r>
    <r>
      <rPr>
        <sz val="10"/>
        <rFont val="Arial"/>
        <family val="2"/>
      </rPr>
      <t xml:space="preserve"> </t>
    </r>
  </si>
  <si>
    <r>
      <t>Dobava i ugradnja relejnog modula</t>
    </r>
    <r>
      <rPr>
        <sz val="10"/>
        <rFont val="Arial"/>
        <family val="2"/>
      </rPr>
      <t xml:space="preserve"> </t>
    </r>
  </si>
  <si>
    <t>Dobava i ugradnja akumulatora 12V, 18Ah</t>
  </si>
  <si>
    <t>Dobava i ugradnja kabela za vatrodojavu. Kabeli se polažu nadžbukno u samogasivim PVC kanalicama ili odstojenim obujmicama ili podžbukno u samogasivim plastičnim cijevima</t>
  </si>
  <si>
    <t>JB-Y(St)Y 2x2x0,8 mm2</t>
  </si>
  <si>
    <t>JB-H(St)H E30 1x2x0,8 mm2</t>
  </si>
  <si>
    <t>Dobava i  polaganje instalacijskih plastičnih PNT cijevi za nadgradnu montažu, unutarnjeg  promjera 16 mm za instalaciju vatrodojave</t>
  </si>
  <si>
    <t>Programiranje sustava i puštanje u pogon</t>
  </si>
  <si>
    <t>Ispitivanje sustava od strane ovlaštene osobe uključujući izdavanje odgovarajućeg zapisnika o ispitivanju i uvjerenja o ispravnosti sustava.</t>
  </si>
  <si>
    <t>UKUPNO E:</t>
  </si>
  <si>
    <t>F.</t>
  </si>
  <si>
    <t>OSTALI RADOVI</t>
  </si>
  <si>
    <r>
      <rPr>
        <b/>
        <sz val="10"/>
        <rFont val="Arial"/>
        <family val="2"/>
        <charset val="238"/>
      </rPr>
      <t>Tipsko ispitivanje izvedenih električnih instalacija</t>
    </r>
    <r>
      <rPr>
        <sz val="10"/>
        <rFont val="Arial"/>
        <family val="2"/>
        <charset val="1"/>
      </rPr>
      <t>. Stavka obuhvaća provođenje tipskih ispitivanja i izradu izvješća o ispitivanjima sukladno važećim propisima i normama.</t>
    </r>
  </si>
  <si>
    <t>kpl</t>
  </si>
  <si>
    <r>
      <rPr>
        <b/>
        <sz val="10"/>
        <rFont val="Arial"/>
        <family val="2"/>
        <charset val="238"/>
      </rPr>
      <t>Tipsko ispitivanje izvedenih EKI instalacija</t>
    </r>
    <r>
      <rPr>
        <sz val="10"/>
        <rFont val="Arial"/>
        <family val="2"/>
        <charset val="1"/>
      </rPr>
      <t>.  Stavka obuhvaća provođenje tipskih ispitivanja i izradu izvješća o ispitivanjima sukladno važećim propisima i normama.</t>
    </r>
  </si>
  <si>
    <r>
      <t>Izrada projekta izvedenog stanja građevine</t>
    </r>
    <r>
      <rPr>
        <sz val="10"/>
        <rFont val="Arial"/>
        <family val="2"/>
        <charset val="1"/>
      </rPr>
      <t>. Stavka obuhvća elektrotehnički projekt izrađen od strane tvrtke i projektanta ovlaštenog za izradu projektne dokumentacije. Isporučuje se u tri primjerka.</t>
    </r>
  </si>
  <si>
    <r>
      <rPr>
        <b/>
        <sz val="10"/>
        <rFont val="Arial"/>
        <family val="2"/>
        <charset val="238"/>
      </rPr>
      <t>Čišćenje ugrađene opreme, čišćenje gradilišta</t>
    </r>
    <r>
      <rPr>
        <sz val="10"/>
        <rFont val="Arial"/>
        <family val="2"/>
        <charset val="1"/>
      </rPr>
      <t>, odvoz preostalog otpada sa lokacije na gradski deponij.</t>
    </r>
  </si>
  <si>
    <t>UKUPNO F:</t>
  </si>
  <si>
    <t>REKAPITULACIJA</t>
  </si>
  <si>
    <t>D.</t>
  </si>
  <si>
    <t>E.</t>
  </si>
  <si>
    <t>UKUPNO:</t>
  </si>
  <si>
    <t>PDV:</t>
  </si>
  <si>
    <t>SVEUKUPNO S PDV-om:</t>
  </si>
  <si>
    <t>Prilog I. Troškovnik</t>
  </si>
  <si>
    <t>Predmet nabave: Instalaterski radovi na rekonstrukciji zgrade "ex radiologija"</t>
  </si>
  <si>
    <t>Naručitelj: SVEUČILIŠTE JURJA DOBRILE U PULI, Zagrebačka 30, 52 100 PULA</t>
  </si>
  <si>
    <t>Evidencijski broj nabave: 115-2022-JN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</si>
</sst>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 kn&quot;"/>
  </numFmts>
  <fonts count="12">
    <font>
      <sz val="12"/>
      <name val="HRHelvetica"/>
      <charset val="238"/>
    </font>
    <font>
      <b/>
      <sz val="10"/>
      <name val="Arial"/>
      <family val="2"/>
      <charset val="1"/>
    </font>
    <font>
      <sz val="10"/>
      <name val="Arial"/>
      <family val="2"/>
      <charset val="1"/>
    </font>
    <font>
      <sz val="10"/>
      <name val="Arial"/>
      <family val="2"/>
      <charset val="238"/>
    </font>
    <font>
      <sz val="9"/>
      <name val="Arial"/>
      <family val="2"/>
      <charset val="1"/>
    </font>
    <font>
      <sz val="10"/>
      <name val="Arial"/>
      <family val="2"/>
    </font>
    <font>
      <b/>
      <sz val="10"/>
      <name val="Arial"/>
      <family val="2"/>
      <charset val="238"/>
    </font>
    <font>
      <sz val="10"/>
      <name val="Symbol"/>
      <family val="1"/>
      <charset val="2"/>
    </font>
    <font>
      <b/>
      <sz val="10"/>
      <name val="Arial"/>
      <family val="2"/>
    </font>
    <font>
      <b/>
      <sz val="12"/>
      <name val="Arial"/>
      <family val="2"/>
      <charset val="1"/>
    </font>
    <font>
      <b/>
      <sz val="11"/>
      <name val="Arial"/>
      <family val="2"/>
    </font>
    <font>
      <sz val="11"/>
      <name val="HRHelvetica"/>
      <charset val="238"/>
    </font>
  </fonts>
  <fills count="6">
    <fill>
      <patternFill patternType="none"/>
    </fill>
    <fill>
      <patternFill patternType="gray125"/>
    </fill>
    <fill>
      <patternFill patternType="solid">
        <fgColor theme="2" tint="-0.249977111117893"/>
        <bgColor rgb="FFE3E3E3"/>
      </patternFill>
    </fill>
    <fill>
      <patternFill patternType="solid">
        <fgColor theme="2" tint="-0.249977111117893"/>
        <bgColor indexed="64"/>
      </patternFill>
    </fill>
    <fill>
      <patternFill patternType="solid">
        <fgColor theme="4" tint="0.59999389629810485"/>
        <bgColor indexed="64"/>
      </patternFill>
    </fill>
    <fill>
      <patternFill patternType="solid">
        <fgColor theme="3" tint="0.39997558519241921"/>
        <bgColor rgb="FF99CCFF"/>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rgb="FF3C3C3C"/>
      </left>
      <right/>
      <top/>
      <bottom/>
      <diagonal/>
    </border>
    <border>
      <left/>
      <right style="medium">
        <color rgb="FF3C3C3C"/>
      </right>
      <top/>
      <bottom/>
      <diagonal/>
    </border>
    <border>
      <left style="medium">
        <color auto="1"/>
      </left>
      <right style="thin">
        <color rgb="FF3C3C3C"/>
      </right>
      <top style="medium">
        <color rgb="FF3C3C3C"/>
      </top>
      <bottom style="medium">
        <color rgb="FF3C3C3C"/>
      </bottom>
      <diagonal/>
    </border>
    <border>
      <left style="thin">
        <color rgb="FF3C3C3C"/>
      </left>
      <right style="thin">
        <color rgb="FF3C3C3C"/>
      </right>
      <top style="medium">
        <color rgb="FF3C3C3C"/>
      </top>
      <bottom style="medium">
        <color rgb="FF3C3C3C"/>
      </bottom>
      <diagonal/>
    </border>
    <border>
      <left style="thin">
        <color rgb="FF3C3C3C"/>
      </left>
      <right style="medium">
        <color rgb="FF3C3C3C"/>
      </right>
      <top style="medium">
        <color rgb="FF3C3C3C"/>
      </top>
      <bottom style="medium">
        <color rgb="FF3C3C3C"/>
      </bottom>
      <diagonal/>
    </border>
    <border>
      <left style="medium">
        <color rgb="FF3C3C3C"/>
      </left>
      <right/>
      <top style="medium">
        <color rgb="FF3C3C3C"/>
      </top>
      <bottom style="medium">
        <color rgb="FF3C3C3C"/>
      </bottom>
      <diagonal/>
    </border>
    <border>
      <left/>
      <right style="medium">
        <color auto="1"/>
      </right>
      <top style="medium">
        <color rgb="FF3C3C3C"/>
      </top>
      <bottom style="medium">
        <color rgb="FF3C3C3C"/>
      </bottom>
      <diagonal/>
    </border>
    <border>
      <left style="medium">
        <color auto="1"/>
      </left>
      <right style="thin">
        <color rgb="FF3C3C3C"/>
      </right>
      <top style="medium">
        <color rgb="FF3C3C3C"/>
      </top>
      <bottom/>
      <diagonal/>
    </border>
    <border>
      <left style="medium">
        <color auto="1"/>
      </left>
      <right style="thin">
        <color rgb="FF3C3C3C"/>
      </right>
      <top style="medium">
        <color auto="1"/>
      </top>
      <bottom style="medium">
        <color auto="1"/>
      </bottom>
      <diagonal/>
    </border>
    <border>
      <left style="thin">
        <color rgb="FF3C3C3C"/>
      </left>
      <right style="thin">
        <color rgb="FF3C3C3C"/>
      </right>
      <top style="medium">
        <color auto="1"/>
      </top>
      <bottom style="medium">
        <color auto="1"/>
      </bottom>
      <diagonal/>
    </border>
    <border>
      <left style="medium">
        <color rgb="FF3C3C3C"/>
      </left>
      <right/>
      <top style="medium">
        <color auto="1"/>
      </top>
      <bottom style="medium">
        <color auto="1"/>
      </bottom>
      <diagonal/>
    </border>
    <border>
      <left/>
      <right style="medium">
        <color auto="1"/>
      </right>
      <top style="medium">
        <color auto="1"/>
      </top>
      <bottom style="medium">
        <color auto="1"/>
      </bottom>
      <diagonal/>
    </border>
    <border>
      <left style="thin">
        <color rgb="FF3C3C3C"/>
      </left>
      <right style="medium">
        <color rgb="FF3C3C3C"/>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2">
    <xf numFmtId="0" fontId="0" fillId="0" borderId="0"/>
    <xf numFmtId="0" fontId="3" fillId="0" borderId="0"/>
  </cellStyleXfs>
  <cellXfs count="96">
    <xf numFmtId="0" fontId="0" fillId="0" borderId="0" xfId="0"/>
    <xf numFmtId="0" fontId="2" fillId="0" borderId="0" xfId="0" applyFont="1" applyAlignment="1">
      <alignment vertical="center" wrapText="1"/>
    </xf>
    <xf numFmtId="0" fontId="1" fillId="0" borderId="1" xfId="1" applyFont="1" applyBorder="1" applyAlignment="1">
      <alignment horizontal="left" vertical="top" wrapText="1"/>
    </xf>
    <xf numFmtId="49" fontId="1" fillId="0" borderId="1" xfId="1" applyNumberFormat="1" applyFont="1" applyBorder="1" applyAlignment="1">
      <alignment horizontal="left" vertical="top" wrapText="1"/>
    </xf>
    <xf numFmtId="0" fontId="4" fillId="0" borderId="1" xfId="0" applyFont="1" applyBorder="1" applyAlignment="1">
      <alignment horizontal="center" wrapText="1"/>
    </xf>
    <xf numFmtId="4" fontId="4" fillId="0" borderId="1" xfId="0" applyNumberFormat="1" applyFont="1" applyBorder="1" applyAlignment="1">
      <alignment horizontal="center" wrapText="1"/>
    </xf>
    <xf numFmtId="4" fontId="2" fillId="0" borderId="1" xfId="0" applyNumberFormat="1" applyFont="1" applyBorder="1" applyAlignment="1">
      <alignment horizontal="right" wrapText="1"/>
    </xf>
    <xf numFmtId="164" fontId="5" fillId="0" borderId="1" xfId="1" applyNumberFormat="1" applyFont="1" applyBorder="1" applyAlignment="1">
      <alignment horizontal="right" wrapText="1"/>
    </xf>
    <xf numFmtId="0" fontId="5" fillId="0" borderId="1" xfId="1" applyFont="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2" fillId="0" borderId="1" xfId="0" applyFont="1" applyBorder="1" applyAlignment="1">
      <alignment horizontal="center" wrapText="1"/>
    </xf>
    <xf numFmtId="4" fontId="2" fillId="0" borderId="1" xfId="0" applyNumberFormat="1" applyFont="1" applyBorder="1" applyAlignment="1">
      <alignment horizontal="center"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3" fillId="0" borderId="1" xfId="1" applyBorder="1" applyAlignment="1">
      <alignment horizontal="left" vertical="top" wrapText="1"/>
    </xf>
    <xf numFmtId="4" fontId="2" fillId="0" borderId="1" xfId="1" applyNumberFormat="1" applyFont="1" applyBorder="1" applyAlignment="1">
      <alignment horizontal="right" wrapText="1"/>
    </xf>
    <xf numFmtId="0" fontId="2" fillId="0" borderId="1" xfId="1" applyFont="1" applyBorder="1" applyAlignment="1">
      <alignment horizontal="left" vertical="top" wrapText="1"/>
    </xf>
    <xf numFmtId="0" fontId="8" fillId="0" borderId="1" xfId="0" applyFont="1" applyBorder="1" applyAlignment="1">
      <alignment horizontal="left" vertical="top" wrapText="1"/>
    </xf>
    <xf numFmtId="0" fontId="6" fillId="0" borderId="2" xfId="0" applyFont="1" applyBorder="1" applyAlignment="1">
      <alignment horizontal="left" vertical="top" wrapText="1"/>
    </xf>
    <xf numFmtId="0" fontId="3" fillId="0" borderId="1" xfId="0" applyFont="1" applyBorder="1" applyAlignment="1">
      <alignment horizontal="center" wrapText="1"/>
    </xf>
    <xf numFmtId="0" fontId="6" fillId="0" borderId="1" xfId="0" applyFont="1" applyBorder="1" applyAlignment="1">
      <alignment vertical="top" wrapText="1"/>
    </xf>
    <xf numFmtId="0" fontId="1" fillId="0" borderId="0" xfId="0" applyFont="1" applyAlignment="1">
      <alignment horizontal="left" vertical="top" wrapText="1"/>
    </xf>
    <xf numFmtId="49" fontId="1" fillId="0" borderId="0" xfId="0" applyNumberFormat="1" applyFont="1" applyAlignment="1">
      <alignment horizontal="left" vertical="top" wrapText="1"/>
    </xf>
    <xf numFmtId="0" fontId="2" fillId="0" borderId="0" xfId="0" applyFont="1" applyAlignment="1">
      <alignment horizontal="center" wrapText="1"/>
    </xf>
    <xf numFmtId="4" fontId="2" fillId="0" borderId="0" xfId="0" applyNumberFormat="1" applyFont="1" applyAlignment="1">
      <alignment horizontal="center" wrapText="1"/>
    </xf>
    <xf numFmtId="4" fontId="2" fillId="0" borderId="0" xfId="0" applyNumberFormat="1" applyFont="1" applyAlignment="1">
      <alignment horizontal="right" wrapText="1"/>
    </xf>
    <xf numFmtId="164" fontId="2" fillId="0" borderId="0" xfId="0" applyNumberFormat="1" applyFont="1" applyAlignment="1">
      <alignment horizontal="right" wrapText="1"/>
    </xf>
    <xf numFmtId="0" fontId="1" fillId="0" borderId="4" xfId="0" applyFont="1" applyBorder="1" applyAlignment="1">
      <alignment horizontal="center" vertical="center" wrapText="1"/>
    </xf>
    <xf numFmtId="49" fontId="1"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5" xfId="0" applyNumberFormat="1" applyFont="1" applyBorder="1" applyAlignment="1">
      <alignment horizontal="right" vertical="center" wrapText="1"/>
    </xf>
    <xf numFmtId="0" fontId="1" fillId="0" borderId="6" xfId="0" applyFont="1" applyBorder="1" applyAlignment="1">
      <alignment horizontal="center" vertical="center" wrapText="1"/>
    </xf>
    <xf numFmtId="49" fontId="1" fillId="0" borderId="7" xfId="0" applyNumberFormat="1" applyFont="1" applyBorder="1" applyAlignment="1">
      <alignment horizontal="center" vertical="center" wrapText="1"/>
    </xf>
    <xf numFmtId="164" fontId="1" fillId="0" borderId="9" xfId="0" applyNumberFormat="1" applyFont="1" applyBorder="1" applyAlignment="1">
      <alignment horizontal="right" vertical="center" wrapText="1"/>
    </xf>
    <xf numFmtId="164" fontId="1" fillId="0" borderId="10" xfId="0" applyNumberFormat="1" applyFont="1" applyBorder="1" applyAlignment="1">
      <alignment horizontal="righ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3" xfId="0" applyNumberFormat="1" applyFont="1" applyBorder="1" applyAlignment="1">
      <alignment horizontal="center" vertical="center" wrapText="1"/>
    </xf>
    <xf numFmtId="164" fontId="1" fillId="0" borderId="14" xfId="0" applyNumberFormat="1" applyFont="1" applyBorder="1" applyAlignment="1">
      <alignment horizontal="right" vertical="center" wrapText="1"/>
    </xf>
    <xf numFmtId="164" fontId="1" fillId="0" borderId="15" xfId="0" applyNumberFormat="1" applyFont="1" applyBorder="1" applyAlignment="1">
      <alignment horizontal="right" vertical="center" wrapText="1"/>
    </xf>
    <xf numFmtId="0" fontId="2" fillId="0" borderId="0" xfId="0" applyFont="1" applyAlignment="1">
      <alignment horizontal="center" vertical="top" wrapText="1"/>
    </xf>
    <xf numFmtId="49" fontId="2" fillId="0" borderId="0" xfId="0" applyNumberFormat="1" applyFont="1" applyAlignment="1">
      <alignment horizontal="center" vertical="top" wrapText="1"/>
    </xf>
    <xf numFmtId="0" fontId="2" fillId="0" borderId="0" xfId="0" applyFont="1" applyAlignment="1">
      <alignment wrapText="1"/>
    </xf>
    <xf numFmtId="0" fontId="1" fillId="0" borderId="17" xfId="0" applyFont="1" applyBorder="1" applyAlignment="1">
      <alignment horizontal="center" vertical="center" wrapText="1"/>
    </xf>
    <xf numFmtId="49" fontId="1" fillId="0" borderId="18" xfId="0" applyNumberFormat="1" applyFont="1" applyBorder="1" applyAlignment="1">
      <alignment horizontal="center" vertical="center" wrapText="1"/>
    </xf>
    <xf numFmtId="0" fontId="1" fillId="0" borderId="18" xfId="0" applyFont="1" applyBorder="1" applyAlignment="1">
      <alignment vertical="center" wrapText="1"/>
    </xf>
    <xf numFmtId="0" fontId="2" fillId="0" borderId="18" xfId="0" applyFont="1" applyBorder="1" applyAlignment="1">
      <alignment horizontal="center" vertical="center" wrapText="1"/>
    </xf>
    <xf numFmtId="9" fontId="2" fillId="0" borderId="15" xfId="0" applyNumberFormat="1" applyFont="1" applyBorder="1" applyAlignment="1">
      <alignment horizontal="center" vertical="center" wrapText="1"/>
    </xf>
    <xf numFmtId="164" fontId="1" fillId="0" borderId="18" xfId="0" applyNumberFormat="1" applyFont="1" applyBorder="1" applyAlignment="1">
      <alignment vertical="center" wrapText="1"/>
    </xf>
    <xf numFmtId="164" fontId="1" fillId="0" borderId="15" xfId="0" applyNumberFormat="1" applyFont="1" applyBorder="1" applyAlignment="1">
      <alignment vertical="center" wrapText="1"/>
    </xf>
    <xf numFmtId="49" fontId="2" fillId="0" borderId="0" xfId="0" applyNumberFormat="1" applyFont="1" applyAlignment="1">
      <alignment wrapText="1"/>
    </xf>
    <xf numFmtId="4" fontId="2" fillId="0" borderId="0" xfId="0" applyNumberFormat="1" applyFont="1" applyAlignment="1">
      <alignment horizontal="center" vertical="center" wrapText="1"/>
    </xf>
    <xf numFmtId="0" fontId="0" fillId="0" borderId="0" xfId="0" applyAlignment="1">
      <alignment horizontal="left"/>
    </xf>
    <xf numFmtId="0" fontId="10" fillId="0" borderId="0" xfId="0" applyFont="1" applyAlignment="1"/>
    <xf numFmtId="0" fontId="10" fillId="0" borderId="0" xfId="0" applyFont="1"/>
    <xf numFmtId="0" fontId="10" fillId="0" borderId="0" xfId="0" applyFont="1" applyAlignment="1">
      <alignment horizontal="left"/>
    </xf>
    <xf numFmtId="0" fontId="1" fillId="2" borderId="1" xfId="0"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2" borderId="1" xfId="0" applyFont="1" applyFill="1" applyBorder="1" applyAlignment="1">
      <alignment horizontal="center" wrapText="1"/>
    </xf>
    <xf numFmtId="4" fontId="2" fillId="2" borderId="1" xfId="0" applyNumberFormat="1" applyFont="1" applyFill="1" applyBorder="1" applyAlignment="1">
      <alignment horizontal="center" wrapText="1"/>
    </xf>
    <xf numFmtId="4" fontId="2" fillId="2" borderId="1" xfId="0" applyNumberFormat="1" applyFont="1" applyFill="1" applyBorder="1" applyAlignment="1">
      <alignment horizontal="right" wrapText="1"/>
    </xf>
    <xf numFmtId="164" fontId="5" fillId="3" borderId="1" xfId="1" applyNumberFormat="1" applyFont="1" applyFill="1" applyBorder="1" applyAlignment="1">
      <alignment horizontal="right"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right" wrapText="1"/>
    </xf>
    <xf numFmtId="0" fontId="1" fillId="3" borderId="1" xfId="0" applyFont="1" applyFill="1" applyBorder="1" applyAlignment="1">
      <alignment horizontal="left" vertical="top" wrapText="1"/>
    </xf>
    <xf numFmtId="49" fontId="1" fillId="3" borderId="1" xfId="0" applyNumberFormat="1" applyFont="1" applyFill="1" applyBorder="1" applyAlignment="1">
      <alignment horizontal="left" vertical="top" wrapText="1"/>
    </xf>
    <xf numFmtId="0" fontId="2" fillId="3" borderId="1" xfId="0" applyFont="1" applyFill="1" applyBorder="1" applyAlignment="1">
      <alignment horizontal="center" wrapText="1"/>
    </xf>
    <xf numFmtId="4" fontId="2" fillId="3" borderId="1" xfId="0" applyNumberFormat="1" applyFont="1" applyFill="1" applyBorder="1" applyAlignment="1">
      <alignment horizontal="center" wrapText="1"/>
    </xf>
    <xf numFmtId="4" fontId="2" fillId="3" borderId="1" xfId="0" applyNumberFormat="1" applyFont="1" applyFill="1" applyBorder="1" applyAlignment="1">
      <alignment horizontal="right" wrapText="1"/>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4" borderId="1" xfId="0" applyFont="1" applyFill="1" applyBorder="1" applyAlignment="1">
      <alignment horizontal="center" wrapText="1"/>
    </xf>
    <xf numFmtId="4" fontId="2" fillId="4" borderId="1" xfId="0" applyNumberFormat="1" applyFont="1" applyFill="1" applyBorder="1" applyAlignment="1">
      <alignment horizontal="center" wrapText="1"/>
    </xf>
    <xf numFmtId="4" fontId="2" fillId="4" borderId="1" xfId="0" applyNumberFormat="1" applyFont="1" applyFill="1" applyBorder="1" applyAlignment="1">
      <alignment horizontal="right" wrapText="1"/>
    </xf>
    <xf numFmtId="164" fontId="6" fillId="4" borderId="1" xfId="1" applyNumberFormat="1" applyFont="1" applyFill="1" applyBorder="1" applyAlignment="1">
      <alignment horizontal="right" wrapText="1"/>
    </xf>
    <xf numFmtId="164" fontId="1" fillId="4" borderId="1" xfId="0" applyNumberFormat="1" applyFont="1" applyFill="1" applyBorder="1" applyAlignment="1">
      <alignment horizontal="right" wrapText="1"/>
    </xf>
    <xf numFmtId="0" fontId="1" fillId="4" borderId="12" xfId="0" applyFont="1" applyFill="1" applyBorder="1" applyAlignment="1">
      <alignment horizontal="center" vertical="center" wrapText="1"/>
    </xf>
    <xf numFmtId="49" fontId="1" fillId="4" borderId="13" xfId="0" applyNumberFormat="1" applyFont="1" applyFill="1" applyBorder="1" applyAlignment="1">
      <alignment horizontal="center" vertical="center" wrapText="1"/>
    </xf>
    <xf numFmtId="164" fontId="6" fillId="4" borderId="14" xfId="0" applyNumberFormat="1" applyFont="1" applyFill="1" applyBorder="1" applyAlignment="1">
      <alignment horizontal="right" vertical="center" wrapText="1"/>
    </xf>
    <xf numFmtId="164" fontId="6" fillId="4" borderId="15" xfId="0" applyNumberFormat="1" applyFont="1" applyFill="1" applyBorder="1" applyAlignment="1">
      <alignment horizontal="right" vertical="center" wrapText="1"/>
    </xf>
    <xf numFmtId="0" fontId="1" fillId="5" borderId="17" xfId="0" applyFont="1" applyFill="1" applyBorder="1" applyAlignment="1">
      <alignment horizontal="center" vertical="center" wrapText="1"/>
    </xf>
    <xf numFmtId="49" fontId="1" fillId="5" borderId="18" xfId="0" applyNumberFormat="1" applyFont="1" applyFill="1" applyBorder="1" applyAlignment="1">
      <alignment horizontal="center" vertical="center" wrapText="1"/>
    </xf>
    <xf numFmtId="164" fontId="1" fillId="5" borderId="18" xfId="0" applyNumberFormat="1" applyFont="1" applyFill="1" applyBorder="1" applyAlignment="1">
      <alignment vertical="center" wrapText="1"/>
    </xf>
    <xf numFmtId="164" fontId="1" fillId="5" borderId="15" xfId="0" applyNumberFormat="1" applyFont="1" applyFill="1" applyBorder="1" applyAlignment="1">
      <alignment vertical="center" wrapText="1"/>
    </xf>
    <xf numFmtId="0" fontId="9" fillId="0" borderId="3" xfId="0" applyFont="1" applyBorder="1" applyAlignment="1">
      <alignment horizontal="center" vertical="center" wrapText="1"/>
    </xf>
    <xf numFmtId="0" fontId="1" fillId="0" borderId="8" xfId="0" applyFont="1" applyBorder="1" applyAlignment="1">
      <alignment horizontal="left" vertical="center" wrapText="1"/>
    </xf>
    <xf numFmtId="0" fontId="1" fillId="5" borderId="15" xfId="0" applyFont="1" applyFill="1" applyBorder="1" applyAlignment="1">
      <alignment horizontal="right" vertical="center" wrapText="1"/>
    </xf>
    <xf numFmtId="0" fontId="1" fillId="2" borderId="1" xfId="0" applyFont="1" applyFill="1" applyBorder="1" applyAlignment="1">
      <alignment horizontal="center" vertical="center" wrapText="1"/>
    </xf>
    <xf numFmtId="0" fontId="11" fillId="0" borderId="0" xfId="0" applyFont="1" applyAlignment="1">
      <alignment horizontal="left"/>
    </xf>
    <xf numFmtId="0" fontId="10" fillId="0" borderId="0" xfId="0" applyFont="1" applyAlignment="1">
      <alignment horizontal="left"/>
    </xf>
    <xf numFmtId="0" fontId="6" fillId="4" borderId="16" xfId="0" applyFont="1" applyFill="1" applyBorder="1" applyAlignment="1">
      <alignment horizontal="right" vertical="center" wrapText="1"/>
    </xf>
  </cellXfs>
  <cellStyles count="2">
    <cellStyle name="Normal 2" xfId="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ropbox\tomislav\PROJEKTI%202017\Farmacia%20-%20Slavonski%20Brod\projekt\elektroinstalacije\tro&#353;kovnik\00%20-%20PROJEKTI\TESLA\001%20Tina\004%20GP\BUTKO%20d.o.o\sprance\WATMONT\VIII%20OKONCANA%20BOGDANOVC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6EBCC0C7\UZORAK_ZA%20_SITUACIJ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ropbox\tomislav\PROJEKTI%202017\Farmacia%20-%20Slavonski%20Brod\projekt\elektroinstalacije\tro&#353;kovnik\00%20-%20PROJEKTI\TESLA\001%20Tina\004%20GP\BUTKO%20d.o.o\sprance\WINDOWS\TEMP\slakovci-vatrogasni%20do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Osn-Pod"/>
      <sheetName val="Kuce"/>
      <sheetName val="Evid"/>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Podaci"/>
      <sheetName val="Baza"/>
      <sheetName val="Kuce"/>
      <sheetName val="Pr-Sit"/>
      <sheetName val="Situacija"/>
      <sheetName val="Evid"/>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6"/>
      <sheetName val="Module5"/>
      <sheetName val="Module4"/>
      <sheetName val="Module3"/>
      <sheetName val="Module1"/>
      <sheetName val="Nap"/>
      <sheetName val="Osn-Pod"/>
      <sheetName val="Dokaz"/>
      <sheetName val="Trosk"/>
      <sheetName val="Korice"/>
      <sheetName val="Sadrzaj"/>
      <sheetName val="Naslov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65"/>
  <sheetViews>
    <sheetView tabSelected="1" topLeftCell="A145" workbookViewId="0">
      <selection activeCell="H161" sqref="H161"/>
    </sheetView>
  </sheetViews>
  <sheetFormatPr defaultRowHeight="15"/>
  <cols>
    <col min="1" max="1" width="2.77734375" customWidth="1"/>
    <col min="2" max="2" width="3" customWidth="1"/>
    <col min="3" max="3" width="2" customWidth="1"/>
    <col min="4" max="4" width="35.77734375" customWidth="1"/>
    <col min="8" max="8" width="14" customWidth="1"/>
  </cols>
  <sheetData>
    <row r="2" spans="1:8">
      <c r="A2" s="93" t="s">
        <v>166</v>
      </c>
      <c r="B2" s="93"/>
      <c r="C2" s="93"/>
      <c r="D2" s="93"/>
    </row>
    <row r="3" spans="1:8">
      <c r="A3" s="55"/>
      <c r="B3" s="55"/>
      <c r="C3" s="55"/>
      <c r="D3" s="55"/>
    </row>
    <row r="4" spans="1:8" ht="15.75">
      <c r="A4" s="56" t="s">
        <v>168</v>
      </c>
      <c r="B4" s="56"/>
      <c r="C4" s="56"/>
      <c r="D4" s="56"/>
      <c r="E4" s="56"/>
      <c r="F4" s="57"/>
      <c r="G4" s="57"/>
      <c r="H4" s="57"/>
    </row>
    <row r="5" spans="1:8" ht="15.75">
      <c r="A5" s="56"/>
      <c r="B5" s="56"/>
      <c r="C5" s="56"/>
      <c r="D5" s="56"/>
      <c r="E5" s="56"/>
      <c r="F5" s="57"/>
      <c r="G5" s="57"/>
      <c r="H5" s="57"/>
    </row>
    <row r="6" spans="1:8" ht="15.75">
      <c r="A6" s="94" t="s">
        <v>167</v>
      </c>
      <c r="B6" s="94"/>
      <c r="C6" s="94"/>
      <c r="D6" s="94"/>
      <c r="E6" s="94"/>
      <c r="F6" s="94"/>
      <c r="G6" s="94"/>
      <c r="H6" s="94"/>
    </row>
    <row r="7" spans="1:8" ht="15.75">
      <c r="A7" s="94" t="s">
        <v>169</v>
      </c>
      <c r="B7" s="94"/>
      <c r="C7" s="94"/>
      <c r="D7" s="94"/>
      <c r="E7" s="94"/>
      <c r="F7" s="94"/>
      <c r="G7" s="58"/>
      <c r="H7" s="58"/>
    </row>
    <row r="9" spans="1:8" ht="25.5">
      <c r="A9" s="92" t="s">
        <v>0</v>
      </c>
      <c r="B9" s="92"/>
      <c r="C9" s="92"/>
      <c r="D9" s="65" t="s">
        <v>1</v>
      </c>
      <c r="E9" s="65" t="s">
        <v>2</v>
      </c>
      <c r="F9" s="66" t="s">
        <v>3</v>
      </c>
      <c r="G9" s="66" t="s">
        <v>4</v>
      </c>
      <c r="H9" s="67" t="s">
        <v>5</v>
      </c>
    </row>
    <row r="10" spans="1:8" ht="26.25" customHeight="1">
      <c r="A10" s="59" t="s">
        <v>6</v>
      </c>
      <c r="B10" s="60"/>
      <c r="C10" s="60"/>
      <c r="D10" s="59" t="s">
        <v>7</v>
      </c>
      <c r="E10" s="61"/>
      <c r="F10" s="62"/>
      <c r="G10" s="63"/>
      <c r="H10" s="68"/>
    </row>
    <row r="11" spans="1:8" ht="19.5" customHeight="1">
      <c r="A11" s="2"/>
      <c r="B11" s="3" t="s">
        <v>8</v>
      </c>
      <c r="C11" s="3"/>
      <c r="D11" s="2" t="s">
        <v>9</v>
      </c>
      <c r="E11" s="4" t="s">
        <v>10</v>
      </c>
      <c r="F11" s="5">
        <v>1</v>
      </c>
      <c r="G11" s="6"/>
      <c r="H11" s="7">
        <f>F11*G11</f>
        <v>0</v>
      </c>
    </row>
    <row r="12" spans="1:8" ht="19.5" customHeight="1">
      <c r="A12" s="2"/>
      <c r="B12" s="3">
        <v>2</v>
      </c>
      <c r="C12" s="3"/>
      <c r="D12" s="2" t="s">
        <v>11</v>
      </c>
      <c r="E12" s="4" t="s">
        <v>10</v>
      </c>
      <c r="F12" s="5">
        <v>1</v>
      </c>
      <c r="G12" s="6"/>
      <c r="H12" s="7">
        <f t="shared" ref="H12" si="0">F12*G12</f>
        <v>0</v>
      </c>
    </row>
    <row r="13" spans="1:8" ht="26.25" customHeight="1">
      <c r="A13" s="2"/>
      <c r="B13" s="3"/>
      <c r="C13" s="3" t="s">
        <v>8</v>
      </c>
      <c r="D13" s="8" t="s">
        <v>12</v>
      </c>
      <c r="E13" s="4"/>
      <c r="F13" s="5"/>
      <c r="G13" s="6"/>
      <c r="H13" s="7"/>
    </row>
    <row r="14" spans="1:8" ht="26.25" customHeight="1">
      <c r="A14" s="2"/>
      <c r="B14" s="3"/>
      <c r="C14" s="3" t="s">
        <v>13</v>
      </c>
      <c r="D14" s="8" t="s">
        <v>14</v>
      </c>
      <c r="E14" s="4"/>
      <c r="F14" s="5"/>
      <c r="G14" s="6"/>
      <c r="H14" s="7"/>
    </row>
    <row r="15" spans="1:8" ht="28.5" customHeight="1">
      <c r="A15" s="2"/>
      <c r="B15" s="3"/>
      <c r="C15" s="3" t="s">
        <v>15</v>
      </c>
      <c r="D15" s="8" t="s">
        <v>16</v>
      </c>
      <c r="E15" s="4"/>
      <c r="F15" s="5"/>
      <c r="G15" s="6"/>
      <c r="H15" s="7"/>
    </row>
    <row r="16" spans="1:8" ht="27" customHeight="1">
      <c r="A16" s="2"/>
      <c r="B16" s="3"/>
      <c r="C16" s="3" t="s">
        <v>17</v>
      </c>
      <c r="D16" s="8" t="s">
        <v>18</v>
      </c>
      <c r="E16" s="4"/>
      <c r="F16" s="5"/>
      <c r="G16" s="6"/>
      <c r="H16" s="7"/>
    </row>
    <row r="17" spans="1:8" ht="50.25" customHeight="1">
      <c r="A17" s="9"/>
      <c r="B17" s="10" t="s">
        <v>15</v>
      </c>
      <c r="C17" s="10"/>
      <c r="D17" s="11" t="s">
        <v>19</v>
      </c>
      <c r="E17" s="12"/>
      <c r="F17" s="13"/>
      <c r="G17" s="6"/>
      <c r="H17" s="7"/>
    </row>
    <row r="18" spans="1:8" ht="15.75" customHeight="1">
      <c r="A18" s="9"/>
      <c r="B18" s="10"/>
      <c r="C18" s="10" t="s">
        <v>8</v>
      </c>
      <c r="D18" s="14" t="s">
        <v>20</v>
      </c>
      <c r="E18" s="12" t="s">
        <v>21</v>
      </c>
      <c r="F18" s="13">
        <v>100</v>
      </c>
      <c r="G18" s="6"/>
      <c r="H18" s="7">
        <f>F18*G18</f>
        <v>0</v>
      </c>
    </row>
    <row r="19" spans="1:8" ht="51" customHeight="1">
      <c r="A19" s="9"/>
      <c r="B19" s="10" t="s">
        <v>17</v>
      </c>
      <c r="C19" s="10"/>
      <c r="D19" s="11" t="s">
        <v>22</v>
      </c>
      <c r="E19" s="12"/>
      <c r="F19" s="13"/>
      <c r="G19" s="6"/>
      <c r="H19" s="7"/>
    </row>
    <row r="20" spans="1:8" ht="17.25" customHeight="1">
      <c r="A20" s="9"/>
      <c r="B20" s="10"/>
      <c r="C20" s="10" t="s">
        <v>8</v>
      </c>
      <c r="D20" s="14" t="s">
        <v>23</v>
      </c>
      <c r="E20" s="12" t="s">
        <v>21</v>
      </c>
      <c r="F20" s="13">
        <v>150</v>
      </c>
      <c r="G20" s="6"/>
      <c r="H20" s="7">
        <f>F20*G20</f>
        <v>0</v>
      </c>
    </row>
    <row r="21" spans="1:8" ht="38.25">
      <c r="A21" s="9"/>
      <c r="B21" s="10" t="s">
        <v>24</v>
      </c>
      <c r="C21" s="10"/>
      <c r="D21" s="11" t="s">
        <v>25</v>
      </c>
      <c r="E21" s="12"/>
      <c r="F21" s="13"/>
      <c r="G21" s="6"/>
      <c r="H21" s="7"/>
    </row>
    <row r="22" spans="1:8">
      <c r="A22" s="9"/>
      <c r="B22" s="10"/>
      <c r="C22" s="10" t="s">
        <v>8</v>
      </c>
      <c r="D22" s="14" t="s">
        <v>26</v>
      </c>
      <c r="E22" s="12" t="s">
        <v>21</v>
      </c>
      <c r="F22" s="13">
        <v>400</v>
      </c>
      <c r="G22" s="6"/>
      <c r="H22" s="7">
        <f>F22*G22</f>
        <v>0</v>
      </c>
    </row>
    <row r="23" spans="1:8">
      <c r="A23" s="9"/>
      <c r="B23" s="10"/>
      <c r="C23" s="10" t="s">
        <v>13</v>
      </c>
      <c r="D23" s="14" t="s">
        <v>27</v>
      </c>
      <c r="E23" s="12" t="s">
        <v>21</v>
      </c>
      <c r="F23" s="13">
        <v>200</v>
      </c>
      <c r="G23" s="6"/>
      <c r="H23" s="7">
        <f>F23*G23</f>
        <v>0</v>
      </c>
    </row>
    <row r="24" spans="1:8">
      <c r="A24" s="74"/>
      <c r="B24" s="75"/>
      <c r="C24" s="75"/>
      <c r="D24" s="74" t="s">
        <v>28</v>
      </c>
      <c r="E24" s="76"/>
      <c r="F24" s="77"/>
      <c r="G24" s="78"/>
      <c r="H24" s="79">
        <f>SUM(H11:H23)</f>
        <v>0</v>
      </c>
    </row>
    <row r="25" spans="1:8" ht="26.25" customHeight="1">
      <c r="A25" s="59" t="s">
        <v>29</v>
      </c>
      <c r="B25" s="60"/>
      <c r="C25" s="60"/>
      <c r="D25" s="59" t="s">
        <v>30</v>
      </c>
      <c r="E25" s="61"/>
      <c r="F25" s="62"/>
      <c r="G25" s="63"/>
      <c r="H25" s="64"/>
    </row>
    <row r="26" spans="1:8" ht="65.25" customHeight="1">
      <c r="A26" s="2"/>
      <c r="B26" s="3" t="s">
        <v>8</v>
      </c>
      <c r="C26" s="3"/>
      <c r="D26" s="2" t="s">
        <v>31</v>
      </c>
      <c r="E26" s="4" t="s">
        <v>32</v>
      </c>
      <c r="F26" s="5">
        <v>27</v>
      </c>
      <c r="G26" s="6"/>
      <c r="H26" s="7">
        <f>F26*G26</f>
        <v>0</v>
      </c>
    </row>
    <row r="27" spans="1:8" ht="69.75" customHeight="1">
      <c r="A27" s="2"/>
      <c r="B27" s="3" t="s">
        <v>13</v>
      </c>
      <c r="C27" s="3"/>
      <c r="D27" s="2" t="s">
        <v>33</v>
      </c>
      <c r="E27" s="4" t="s">
        <v>32</v>
      </c>
      <c r="F27" s="5">
        <v>7</v>
      </c>
      <c r="G27" s="6"/>
      <c r="H27" s="7">
        <f t="shared" ref="H27:H36" si="1">F27*G27</f>
        <v>0</v>
      </c>
    </row>
    <row r="28" spans="1:8" ht="66.75" customHeight="1">
      <c r="A28" s="2"/>
      <c r="B28" s="3" t="s">
        <v>15</v>
      </c>
      <c r="C28" s="3"/>
      <c r="D28" s="2" t="s">
        <v>34</v>
      </c>
      <c r="E28" s="4" t="s">
        <v>32</v>
      </c>
      <c r="F28" s="5">
        <v>13</v>
      </c>
      <c r="G28" s="6"/>
      <c r="H28" s="7">
        <f t="shared" si="1"/>
        <v>0</v>
      </c>
    </row>
    <row r="29" spans="1:8" ht="42.75" customHeight="1">
      <c r="A29" s="2"/>
      <c r="B29" s="3" t="s">
        <v>17</v>
      </c>
      <c r="C29" s="3"/>
      <c r="D29" s="2" t="s">
        <v>35</v>
      </c>
      <c r="E29" s="4" t="s">
        <v>32</v>
      </c>
      <c r="F29" s="5">
        <v>18</v>
      </c>
      <c r="G29" s="6"/>
      <c r="H29" s="7">
        <f t="shared" si="1"/>
        <v>0</v>
      </c>
    </row>
    <row r="30" spans="1:8" ht="59.25" customHeight="1">
      <c r="A30" s="2"/>
      <c r="B30" s="3" t="s">
        <v>24</v>
      </c>
      <c r="C30" s="3"/>
      <c r="D30" s="2" t="s">
        <v>36</v>
      </c>
      <c r="E30" s="4" t="s">
        <v>32</v>
      </c>
      <c r="F30" s="5">
        <v>20</v>
      </c>
      <c r="G30" s="6"/>
      <c r="H30" s="7">
        <f t="shared" si="1"/>
        <v>0</v>
      </c>
    </row>
    <row r="31" spans="1:8" ht="54.75" customHeight="1">
      <c r="A31" s="2"/>
      <c r="B31" s="3" t="s">
        <v>37</v>
      </c>
      <c r="C31" s="3"/>
      <c r="D31" s="2" t="s">
        <v>38</v>
      </c>
      <c r="E31" s="4" t="s">
        <v>32</v>
      </c>
      <c r="F31" s="5">
        <v>8</v>
      </c>
      <c r="G31" s="6"/>
      <c r="H31" s="7">
        <f t="shared" si="1"/>
        <v>0</v>
      </c>
    </row>
    <row r="32" spans="1:8" ht="54" customHeight="1">
      <c r="A32" s="9"/>
      <c r="B32" s="10" t="s">
        <v>39</v>
      </c>
      <c r="C32" s="10"/>
      <c r="D32" s="2" t="s">
        <v>40</v>
      </c>
      <c r="E32" s="12" t="s">
        <v>32</v>
      </c>
      <c r="F32" s="13">
        <v>1</v>
      </c>
      <c r="G32" s="6"/>
      <c r="H32" s="7">
        <f t="shared" si="1"/>
        <v>0</v>
      </c>
    </row>
    <row r="33" spans="1:8" ht="56.25" customHeight="1">
      <c r="A33" s="9"/>
      <c r="B33" s="10" t="s">
        <v>41</v>
      </c>
      <c r="C33" s="10"/>
      <c r="D33" s="2" t="s">
        <v>42</v>
      </c>
      <c r="E33" s="12" t="s">
        <v>32</v>
      </c>
      <c r="F33" s="13">
        <v>1</v>
      </c>
      <c r="G33" s="6"/>
      <c r="H33" s="7">
        <f t="shared" si="1"/>
        <v>0</v>
      </c>
    </row>
    <row r="34" spans="1:8" ht="51.75" customHeight="1">
      <c r="A34" s="9"/>
      <c r="B34" s="10" t="s">
        <v>43</v>
      </c>
      <c r="C34" s="10"/>
      <c r="D34" s="2" t="s">
        <v>44</v>
      </c>
      <c r="E34" s="12" t="s">
        <v>32</v>
      </c>
      <c r="F34" s="13">
        <v>1</v>
      </c>
      <c r="G34" s="6"/>
      <c r="H34" s="7">
        <f t="shared" si="1"/>
        <v>0</v>
      </c>
    </row>
    <row r="35" spans="1:8" ht="51">
      <c r="A35" s="9"/>
      <c r="B35" s="10" t="s">
        <v>45</v>
      </c>
      <c r="C35" s="10"/>
      <c r="D35" s="2" t="s">
        <v>46</v>
      </c>
      <c r="E35" s="12" t="s">
        <v>32</v>
      </c>
      <c r="F35" s="13">
        <v>5</v>
      </c>
      <c r="G35" s="6"/>
      <c r="H35" s="7">
        <f t="shared" si="1"/>
        <v>0</v>
      </c>
    </row>
    <row r="36" spans="1:8" ht="25.5">
      <c r="A36" s="9"/>
      <c r="B36" s="10" t="s">
        <v>47</v>
      </c>
      <c r="C36" s="10"/>
      <c r="D36" s="2" t="s">
        <v>48</v>
      </c>
      <c r="E36" s="12" t="s">
        <v>32</v>
      </c>
      <c r="F36" s="13">
        <v>15</v>
      </c>
      <c r="G36" s="6"/>
      <c r="H36" s="7">
        <f t="shared" si="1"/>
        <v>0</v>
      </c>
    </row>
    <row r="37" spans="1:8" ht="66.75" customHeight="1">
      <c r="A37" s="9"/>
      <c r="B37" s="10" t="s">
        <v>49</v>
      </c>
      <c r="C37" s="10"/>
      <c r="D37" s="11" t="s">
        <v>50</v>
      </c>
      <c r="E37" s="12"/>
      <c r="F37" s="13"/>
      <c r="G37" s="6"/>
      <c r="H37" s="7"/>
    </row>
    <row r="38" spans="1:8" ht="15.75" customHeight="1">
      <c r="A38" s="9"/>
      <c r="B38" s="10"/>
      <c r="C38" s="10" t="s">
        <v>8</v>
      </c>
      <c r="D38" s="14" t="s">
        <v>51</v>
      </c>
      <c r="E38" s="12" t="s">
        <v>32</v>
      </c>
      <c r="F38" s="13">
        <v>3</v>
      </c>
      <c r="G38" s="6"/>
      <c r="H38" s="7">
        <f>F38*G38</f>
        <v>0</v>
      </c>
    </row>
    <row r="39" spans="1:8" ht="12.75" customHeight="1">
      <c r="A39" s="9"/>
      <c r="B39" s="10"/>
      <c r="C39" s="10" t="s">
        <v>13</v>
      </c>
      <c r="D39" s="14" t="s">
        <v>52</v>
      </c>
      <c r="E39" s="12" t="s">
        <v>32</v>
      </c>
      <c r="F39" s="13">
        <v>1</v>
      </c>
      <c r="G39" s="6"/>
      <c r="H39" s="7">
        <f t="shared" ref="H39:H43" si="2">F39*G39</f>
        <v>0</v>
      </c>
    </row>
    <row r="40" spans="1:8" ht="16.5" customHeight="1">
      <c r="A40" s="9"/>
      <c r="B40" s="10"/>
      <c r="C40" s="10" t="s">
        <v>15</v>
      </c>
      <c r="D40" s="14" t="s">
        <v>53</v>
      </c>
      <c r="E40" s="12" t="s">
        <v>32</v>
      </c>
      <c r="F40" s="13">
        <v>2</v>
      </c>
      <c r="G40" s="6"/>
      <c r="H40" s="7">
        <f t="shared" si="2"/>
        <v>0</v>
      </c>
    </row>
    <row r="41" spans="1:8" ht="14.25" customHeight="1">
      <c r="A41" s="9"/>
      <c r="B41" s="10"/>
      <c r="C41" s="10" t="s">
        <v>17</v>
      </c>
      <c r="D41" s="14" t="s">
        <v>54</v>
      </c>
      <c r="E41" s="12" t="s">
        <v>32</v>
      </c>
      <c r="F41" s="13">
        <v>1</v>
      </c>
      <c r="G41" s="6"/>
      <c r="H41" s="7">
        <f t="shared" si="2"/>
        <v>0</v>
      </c>
    </row>
    <row r="42" spans="1:8" ht="15.75" customHeight="1">
      <c r="A42" s="9"/>
      <c r="B42" s="10"/>
      <c r="C42" s="10" t="s">
        <v>24</v>
      </c>
      <c r="D42" s="14" t="s">
        <v>55</v>
      </c>
      <c r="E42" s="12" t="s">
        <v>32</v>
      </c>
      <c r="F42" s="13">
        <v>4</v>
      </c>
      <c r="G42" s="6"/>
      <c r="H42" s="7">
        <f t="shared" si="2"/>
        <v>0</v>
      </c>
    </row>
    <row r="43" spans="1:8" ht="16.5" customHeight="1">
      <c r="A43" s="9"/>
      <c r="B43" s="10"/>
      <c r="C43" s="10" t="s">
        <v>37</v>
      </c>
      <c r="D43" s="14" t="s">
        <v>56</v>
      </c>
      <c r="E43" s="12" t="s">
        <v>32</v>
      </c>
      <c r="F43" s="13">
        <v>1</v>
      </c>
      <c r="G43" s="6"/>
      <c r="H43" s="7">
        <f t="shared" si="2"/>
        <v>0</v>
      </c>
    </row>
    <row r="44" spans="1:8" ht="67.5" customHeight="1">
      <c r="A44" s="9"/>
      <c r="B44" s="10" t="s">
        <v>57</v>
      </c>
      <c r="C44" s="10"/>
      <c r="D44" s="11" t="s">
        <v>58</v>
      </c>
      <c r="E44" s="12"/>
      <c r="F44" s="13"/>
      <c r="G44" s="6"/>
      <c r="H44" s="7"/>
    </row>
    <row r="45" spans="1:8" ht="16.5" customHeight="1">
      <c r="A45" s="9"/>
      <c r="B45" s="10"/>
      <c r="C45" s="10" t="s">
        <v>8</v>
      </c>
      <c r="D45" s="14" t="s">
        <v>53</v>
      </c>
      <c r="E45" s="12" t="s">
        <v>32</v>
      </c>
      <c r="F45" s="13">
        <v>2</v>
      </c>
      <c r="G45" s="6"/>
      <c r="H45" s="7">
        <f>F45*G45</f>
        <v>0</v>
      </c>
    </row>
    <row r="46" spans="1:8" ht="15" customHeight="1">
      <c r="A46" s="9"/>
      <c r="B46" s="10"/>
      <c r="C46" s="10" t="s">
        <v>13</v>
      </c>
      <c r="D46" s="14" t="s">
        <v>54</v>
      </c>
      <c r="E46" s="12" t="s">
        <v>32</v>
      </c>
      <c r="F46" s="13">
        <v>6</v>
      </c>
      <c r="G46" s="6"/>
      <c r="H46" s="7">
        <f t="shared" ref="H46:H47" si="3">F46*G46</f>
        <v>0</v>
      </c>
    </row>
    <row r="47" spans="1:8" ht="17.25" customHeight="1">
      <c r="A47" s="9"/>
      <c r="B47" s="10"/>
      <c r="C47" s="10" t="s">
        <v>15</v>
      </c>
      <c r="D47" s="14" t="s">
        <v>55</v>
      </c>
      <c r="E47" s="12" t="s">
        <v>32</v>
      </c>
      <c r="F47" s="13">
        <v>8</v>
      </c>
      <c r="G47" s="6"/>
      <c r="H47" s="7">
        <f t="shared" si="3"/>
        <v>0</v>
      </c>
    </row>
    <row r="48" spans="1:8" ht="104.25" customHeight="1">
      <c r="A48" s="9"/>
      <c r="B48" s="10" t="s">
        <v>59</v>
      </c>
      <c r="C48" s="10"/>
      <c r="D48" s="11" t="s">
        <v>60</v>
      </c>
      <c r="E48" s="12"/>
      <c r="F48" s="13"/>
      <c r="G48" s="6"/>
      <c r="H48" s="7"/>
    </row>
    <row r="49" spans="1:8" ht="18" customHeight="1">
      <c r="A49" s="9"/>
      <c r="B49" s="10"/>
      <c r="C49" s="10" t="s">
        <v>8</v>
      </c>
      <c r="D49" s="14" t="s">
        <v>61</v>
      </c>
      <c r="E49" s="12" t="s">
        <v>21</v>
      </c>
      <c r="F49" s="13">
        <v>1400</v>
      </c>
      <c r="G49" s="6"/>
      <c r="H49" s="7">
        <f>F49*G49</f>
        <v>0</v>
      </c>
    </row>
    <row r="50" spans="1:8" ht="50.25" customHeight="1">
      <c r="A50" s="9"/>
      <c r="B50" s="10" t="s">
        <v>62</v>
      </c>
      <c r="C50" s="10"/>
      <c r="D50" s="11" t="s">
        <v>63</v>
      </c>
      <c r="E50" s="12"/>
      <c r="F50" s="13"/>
      <c r="G50" s="6"/>
      <c r="H50" s="7"/>
    </row>
    <row r="51" spans="1:8">
      <c r="A51" s="9"/>
      <c r="B51" s="10"/>
      <c r="C51" s="10" t="s">
        <v>8</v>
      </c>
      <c r="D51" s="14" t="s">
        <v>64</v>
      </c>
      <c r="E51" s="12" t="s">
        <v>21</v>
      </c>
      <c r="F51" s="13">
        <v>1300</v>
      </c>
      <c r="G51" s="6"/>
      <c r="H51" s="7">
        <f>F51*G51</f>
        <v>0</v>
      </c>
    </row>
    <row r="52" spans="1:8">
      <c r="A52" s="74"/>
      <c r="B52" s="75"/>
      <c r="C52" s="75"/>
      <c r="D52" s="74" t="s">
        <v>65</v>
      </c>
      <c r="E52" s="76"/>
      <c r="F52" s="77"/>
      <c r="G52" s="78"/>
      <c r="H52" s="79">
        <f>SUM(H26:H51)</f>
        <v>0</v>
      </c>
    </row>
    <row r="53" spans="1:8" ht="13.5" customHeight="1">
      <c r="A53" s="69" t="s">
        <v>66</v>
      </c>
      <c r="B53" s="70"/>
      <c r="C53" s="70"/>
      <c r="D53" s="69" t="s">
        <v>67</v>
      </c>
      <c r="E53" s="71"/>
      <c r="F53" s="72"/>
      <c r="G53" s="73"/>
      <c r="H53" s="64"/>
    </row>
    <row r="54" spans="1:8" ht="103.5" customHeight="1">
      <c r="A54" s="9"/>
      <c r="B54" s="10"/>
      <c r="C54" s="10"/>
      <c r="D54" s="11" t="s">
        <v>68</v>
      </c>
      <c r="E54" s="12"/>
      <c r="F54" s="13"/>
      <c r="G54" s="6"/>
      <c r="H54" s="7"/>
    </row>
    <row r="55" spans="1:8" ht="103.5" customHeight="1">
      <c r="A55" s="9"/>
      <c r="B55" s="10" t="s">
        <v>8</v>
      </c>
      <c r="C55" s="10"/>
      <c r="D55" s="11" t="s">
        <v>69</v>
      </c>
      <c r="E55" s="12" t="s">
        <v>32</v>
      </c>
      <c r="F55" s="13">
        <v>1</v>
      </c>
      <c r="G55" s="6"/>
      <c r="H55" s="7">
        <f>F55*G55</f>
        <v>0</v>
      </c>
    </row>
    <row r="56" spans="1:8" ht="66.75" customHeight="1">
      <c r="A56" s="9"/>
      <c r="B56" s="10" t="s">
        <v>13</v>
      </c>
      <c r="C56" s="10"/>
      <c r="D56" s="11" t="s">
        <v>70</v>
      </c>
      <c r="E56" s="12"/>
      <c r="F56" s="13"/>
      <c r="G56" s="6"/>
      <c r="H56" s="7"/>
    </row>
    <row r="57" spans="1:8" ht="26.25" customHeight="1">
      <c r="A57" s="9"/>
      <c r="B57" s="10"/>
      <c r="C57" s="10" t="s">
        <v>8</v>
      </c>
      <c r="D57" s="14" t="s">
        <v>71</v>
      </c>
      <c r="E57" s="12" t="s">
        <v>32</v>
      </c>
      <c r="F57" s="13">
        <v>70</v>
      </c>
      <c r="G57" s="6"/>
      <c r="H57" s="7">
        <f>F57*G57</f>
        <v>0</v>
      </c>
    </row>
    <row r="58" spans="1:8" ht="13.5" customHeight="1">
      <c r="A58" s="9"/>
      <c r="B58" s="10"/>
      <c r="C58" s="10" t="s">
        <v>13</v>
      </c>
      <c r="D58" s="14" t="s">
        <v>55</v>
      </c>
      <c r="E58" s="12" t="s">
        <v>32</v>
      </c>
      <c r="F58" s="13">
        <v>8</v>
      </c>
      <c r="G58" s="6"/>
      <c r="H58" s="7">
        <f t="shared" ref="H58:H61" si="4">F58*G58</f>
        <v>0</v>
      </c>
    </row>
    <row r="59" spans="1:8" ht="14.25" customHeight="1">
      <c r="A59" s="9"/>
      <c r="B59" s="10"/>
      <c r="C59" s="10" t="s">
        <v>15</v>
      </c>
      <c r="D59" s="14" t="s">
        <v>56</v>
      </c>
      <c r="E59" s="12" t="s">
        <v>32</v>
      </c>
      <c r="F59" s="13">
        <v>1</v>
      </c>
      <c r="G59" s="6"/>
      <c r="H59" s="7">
        <f t="shared" si="4"/>
        <v>0</v>
      </c>
    </row>
    <row r="60" spans="1:8" ht="16.5" customHeight="1">
      <c r="A60" s="9"/>
      <c r="B60" s="10"/>
      <c r="C60" s="10" t="s">
        <v>17</v>
      </c>
      <c r="D60" s="14" t="s">
        <v>72</v>
      </c>
      <c r="E60" s="12" t="s">
        <v>32</v>
      </c>
      <c r="F60" s="13">
        <v>1</v>
      </c>
      <c r="G60" s="6"/>
      <c r="H60" s="7">
        <f t="shared" si="4"/>
        <v>0</v>
      </c>
    </row>
    <row r="61" spans="1:8" ht="15.75" customHeight="1">
      <c r="A61" s="9"/>
      <c r="B61" s="10"/>
      <c r="C61" s="10" t="s">
        <v>24</v>
      </c>
      <c r="D61" s="14" t="s">
        <v>73</v>
      </c>
      <c r="E61" s="12" t="s">
        <v>32</v>
      </c>
      <c r="F61" s="13">
        <v>28</v>
      </c>
      <c r="G61" s="6"/>
      <c r="H61" s="7">
        <f t="shared" si="4"/>
        <v>0</v>
      </c>
    </row>
    <row r="62" spans="1:8" ht="54.75" customHeight="1">
      <c r="A62" s="9"/>
      <c r="B62" s="10"/>
      <c r="C62" s="10"/>
      <c r="D62" s="14" t="s">
        <v>74</v>
      </c>
      <c r="E62" s="12"/>
      <c r="F62" s="13"/>
      <c r="G62" s="6"/>
      <c r="H62" s="7"/>
    </row>
    <row r="63" spans="1:8" ht="80.25" customHeight="1">
      <c r="A63" s="9"/>
      <c r="B63" s="10" t="s">
        <v>15</v>
      </c>
      <c r="C63" s="10"/>
      <c r="D63" s="11" t="s">
        <v>75</v>
      </c>
      <c r="E63" s="12"/>
      <c r="F63" s="13"/>
      <c r="G63" s="6"/>
      <c r="H63" s="7"/>
    </row>
    <row r="64" spans="1:8" ht="28.5" customHeight="1">
      <c r="A64" s="9"/>
      <c r="B64" s="10"/>
      <c r="C64" s="10" t="s">
        <v>8</v>
      </c>
      <c r="D64" s="14" t="s">
        <v>71</v>
      </c>
      <c r="E64" s="12" t="s">
        <v>32</v>
      </c>
      <c r="F64" s="13">
        <v>19</v>
      </c>
      <c r="G64" s="6"/>
      <c r="H64" s="7">
        <f>F64*G64</f>
        <v>0</v>
      </c>
    </row>
    <row r="65" spans="1:8" ht="15" customHeight="1">
      <c r="A65" s="9"/>
      <c r="B65" s="10"/>
      <c r="C65" s="10" t="s">
        <v>13</v>
      </c>
      <c r="D65" s="14" t="s">
        <v>55</v>
      </c>
      <c r="E65" s="12" t="s">
        <v>32</v>
      </c>
      <c r="F65" s="13">
        <v>12</v>
      </c>
      <c r="G65" s="6"/>
      <c r="H65" s="7">
        <f t="shared" ref="H65:H66" si="5">F65*G65</f>
        <v>0</v>
      </c>
    </row>
    <row r="66" spans="1:8" ht="15.75" customHeight="1">
      <c r="A66" s="9"/>
      <c r="B66" s="10"/>
      <c r="C66" s="10" t="s">
        <v>15</v>
      </c>
      <c r="D66" s="14" t="s">
        <v>73</v>
      </c>
      <c r="E66" s="12" t="s">
        <v>32</v>
      </c>
      <c r="F66" s="13">
        <v>4</v>
      </c>
      <c r="G66" s="6"/>
      <c r="H66" s="7">
        <f t="shared" si="5"/>
        <v>0</v>
      </c>
    </row>
    <row r="67" spans="1:8" ht="53.25" customHeight="1">
      <c r="A67" s="9"/>
      <c r="B67" s="10"/>
      <c r="C67" s="10"/>
      <c r="D67" s="14" t="s">
        <v>74</v>
      </c>
      <c r="E67" s="12"/>
      <c r="F67" s="13"/>
      <c r="G67" s="6"/>
      <c r="H67" s="7"/>
    </row>
    <row r="68" spans="1:8" ht="75" customHeight="1">
      <c r="A68" s="9"/>
      <c r="B68" s="10" t="s">
        <v>17</v>
      </c>
      <c r="C68" s="10"/>
      <c r="D68" s="11" t="s">
        <v>76</v>
      </c>
      <c r="E68" s="12"/>
      <c r="F68" s="13"/>
      <c r="G68" s="6"/>
      <c r="H68" s="7"/>
    </row>
    <row r="69" spans="1:8" ht="29.25" customHeight="1">
      <c r="A69" s="9"/>
      <c r="B69" s="10"/>
      <c r="C69" s="10" t="s">
        <v>8</v>
      </c>
      <c r="D69" s="14" t="s">
        <v>71</v>
      </c>
      <c r="E69" s="12" t="s">
        <v>32</v>
      </c>
      <c r="F69" s="13">
        <v>4</v>
      </c>
      <c r="G69" s="6"/>
      <c r="H69" s="7">
        <f>F69*G69</f>
        <v>0</v>
      </c>
    </row>
    <row r="70" spans="1:8" ht="17.25" customHeight="1">
      <c r="A70" s="9"/>
      <c r="B70" s="10"/>
      <c r="C70" s="10" t="s">
        <v>13</v>
      </c>
      <c r="D70" s="14" t="s">
        <v>72</v>
      </c>
      <c r="E70" s="12" t="s">
        <v>32</v>
      </c>
      <c r="F70" s="13">
        <v>4</v>
      </c>
      <c r="G70" s="6"/>
      <c r="H70" s="7">
        <f>F70*G70</f>
        <v>0</v>
      </c>
    </row>
    <row r="71" spans="1:8" ht="50.25" customHeight="1">
      <c r="A71" s="9"/>
      <c r="B71" s="10"/>
      <c r="C71" s="10"/>
      <c r="D71" s="14" t="s">
        <v>74</v>
      </c>
      <c r="E71" s="12"/>
      <c r="F71" s="13"/>
      <c r="G71" s="6"/>
      <c r="H71" s="7"/>
    </row>
    <row r="72" spans="1:8" ht="117" customHeight="1">
      <c r="A72" s="9"/>
      <c r="B72" s="10" t="s">
        <v>24</v>
      </c>
      <c r="C72" s="10"/>
      <c r="D72" s="11" t="s">
        <v>77</v>
      </c>
      <c r="E72" s="12"/>
      <c r="F72" s="13"/>
      <c r="G72" s="6"/>
      <c r="H72" s="7"/>
    </row>
    <row r="73" spans="1:8" ht="17.25" customHeight="1">
      <c r="A73" s="9"/>
      <c r="B73" s="10"/>
      <c r="C73" s="10" t="s">
        <v>8</v>
      </c>
      <c r="D73" s="15" t="s">
        <v>78</v>
      </c>
      <c r="E73" s="12" t="s">
        <v>32</v>
      </c>
      <c r="F73" s="13">
        <v>4</v>
      </c>
      <c r="G73" s="6"/>
      <c r="H73" s="7">
        <f>F73*G73</f>
        <v>0</v>
      </c>
    </row>
    <row r="74" spans="1:8" ht="80.25" customHeight="1">
      <c r="A74" s="9"/>
      <c r="B74" s="10" t="s">
        <v>37</v>
      </c>
      <c r="C74" s="10"/>
      <c r="D74" s="11" t="s">
        <v>79</v>
      </c>
      <c r="E74" s="12"/>
      <c r="F74" s="13"/>
      <c r="G74" s="6"/>
      <c r="H74" s="7"/>
    </row>
    <row r="75" spans="1:8" ht="27" customHeight="1">
      <c r="A75" s="9"/>
      <c r="B75" s="10"/>
      <c r="C75" s="10" t="s">
        <v>8</v>
      </c>
      <c r="D75" s="14" t="s">
        <v>80</v>
      </c>
      <c r="E75" s="12" t="s">
        <v>32</v>
      </c>
      <c r="F75" s="13">
        <v>12</v>
      </c>
      <c r="G75" s="6"/>
      <c r="H75" s="7">
        <f>F75*G75</f>
        <v>0</v>
      </c>
    </row>
    <row r="76" spans="1:8" ht="53.25" customHeight="1">
      <c r="A76" s="9"/>
      <c r="B76" s="10" t="s">
        <v>39</v>
      </c>
      <c r="C76" s="10"/>
      <c r="D76" s="16" t="s">
        <v>81</v>
      </c>
      <c r="E76" s="12" t="s">
        <v>32</v>
      </c>
      <c r="F76" s="13">
        <v>4</v>
      </c>
      <c r="G76" s="6"/>
      <c r="H76" s="7">
        <f>F76*G76</f>
        <v>0</v>
      </c>
    </row>
    <row r="77" spans="1:8" ht="92.25" customHeight="1">
      <c r="A77" s="9"/>
      <c r="B77" s="10" t="s">
        <v>41</v>
      </c>
      <c r="C77" s="10"/>
      <c r="D77" s="11" t="s">
        <v>82</v>
      </c>
      <c r="E77" s="12"/>
      <c r="F77" s="13"/>
      <c r="G77" s="6"/>
      <c r="H77" s="7"/>
    </row>
    <row r="78" spans="1:8" ht="16.5" customHeight="1">
      <c r="A78" s="9"/>
      <c r="B78" s="10"/>
      <c r="C78" s="10" t="s">
        <v>8</v>
      </c>
      <c r="D78" s="14" t="s">
        <v>83</v>
      </c>
      <c r="E78" s="12" t="s">
        <v>21</v>
      </c>
      <c r="F78" s="13">
        <v>1500</v>
      </c>
      <c r="G78" s="6"/>
      <c r="H78" s="7">
        <f>F78*G78</f>
        <v>0</v>
      </c>
    </row>
    <row r="79" spans="1:8" ht="15.75" customHeight="1">
      <c r="A79" s="9"/>
      <c r="B79" s="10"/>
      <c r="C79" s="10" t="s">
        <v>8</v>
      </c>
      <c r="D79" s="14" t="s">
        <v>84</v>
      </c>
      <c r="E79" s="12" t="s">
        <v>21</v>
      </c>
      <c r="F79" s="13">
        <v>15</v>
      </c>
      <c r="G79" s="6"/>
      <c r="H79" s="7">
        <f t="shared" ref="H79:H80" si="6">F79*G79</f>
        <v>0</v>
      </c>
    </row>
    <row r="80" spans="1:8" ht="107.25" customHeight="1">
      <c r="A80" s="2"/>
      <c r="B80" s="3" t="s">
        <v>43</v>
      </c>
      <c r="C80" s="3"/>
      <c r="D80" s="8" t="s">
        <v>85</v>
      </c>
      <c r="E80" s="4" t="s">
        <v>86</v>
      </c>
      <c r="F80" s="5">
        <v>1</v>
      </c>
      <c r="G80" s="6"/>
      <c r="H80" s="7">
        <f t="shared" si="6"/>
        <v>0</v>
      </c>
    </row>
    <row r="81" spans="1:8" ht="118.5" customHeight="1">
      <c r="A81" s="2"/>
      <c r="B81" s="3" t="s">
        <v>45</v>
      </c>
      <c r="C81" s="3"/>
      <c r="D81" s="17" t="s">
        <v>87</v>
      </c>
      <c r="E81" s="12"/>
      <c r="F81" s="13"/>
      <c r="G81" s="18"/>
      <c r="H81" s="7"/>
    </row>
    <row r="82" spans="1:8">
      <c r="A82" s="2"/>
      <c r="B82" s="3"/>
      <c r="C82" s="3" t="s">
        <v>8</v>
      </c>
      <c r="D82" s="19" t="s">
        <v>88</v>
      </c>
      <c r="E82" s="12" t="s">
        <v>21</v>
      </c>
      <c r="F82" s="13">
        <v>100</v>
      </c>
      <c r="G82" s="18"/>
      <c r="H82" s="7">
        <f>F82*G82</f>
        <v>0</v>
      </c>
    </row>
    <row r="83" spans="1:8" ht="54.75" customHeight="1">
      <c r="A83" s="9"/>
      <c r="B83" s="10" t="s">
        <v>47</v>
      </c>
      <c r="C83" s="10"/>
      <c r="D83" s="11" t="s">
        <v>89</v>
      </c>
      <c r="E83" s="12"/>
      <c r="F83" s="13"/>
      <c r="G83" s="6"/>
      <c r="H83" s="7"/>
    </row>
    <row r="84" spans="1:8">
      <c r="A84" s="9"/>
      <c r="B84" s="10"/>
      <c r="C84" s="10" t="s">
        <v>8</v>
      </c>
      <c r="D84" s="14" t="s">
        <v>90</v>
      </c>
      <c r="E84" s="12" t="s">
        <v>21</v>
      </c>
      <c r="F84" s="13">
        <v>900</v>
      </c>
      <c r="G84" s="6"/>
      <c r="H84" s="7">
        <f>F84*G84</f>
        <v>0</v>
      </c>
    </row>
    <row r="85" spans="1:8" ht="41.25" customHeight="1">
      <c r="A85" s="9"/>
      <c r="B85" s="9">
        <v>12</v>
      </c>
      <c r="C85" s="9"/>
      <c r="D85" s="11" t="s">
        <v>91</v>
      </c>
      <c r="E85" s="12"/>
      <c r="F85" s="13"/>
      <c r="G85" s="6"/>
      <c r="H85" s="7"/>
    </row>
    <row r="86" spans="1:8">
      <c r="A86" s="9"/>
      <c r="B86" s="9"/>
      <c r="C86" s="9" t="s">
        <v>8</v>
      </c>
      <c r="D86" s="14" t="s">
        <v>92</v>
      </c>
      <c r="E86" s="12" t="s">
        <v>21</v>
      </c>
      <c r="F86" s="13">
        <v>50</v>
      </c>
      <c r="G86" s="6"/>
      <c r="H86" s="7">
        <f>F86*G86</f>
        <v>0</v>
      </c>
    </row>
    <row r="87" spans="1:8" ht="80.25" customHeight="1">
      <c r="A87" s="9"/>
      <c r="B87" s="10" t="s">
        <v>57</v>
      </c>
      <c r="C87" s="10"/>
      <c r="D87" s="9" t="s">
        <v>93</v>
      </c>
      <c r="E87" s="12"/>
      <c r="F87" s="13"/>
      <c r="G87" s="6"/>
      <c r="H87" s="7"/>
    </row>
    <row r="88" spans="1:8" ht="18" customHeight="1">
      <c r="A88" s="9"/>
      <c r="B88" s="10"/>
      <c r="C88" s="10" t="s">
        <v>8</v>
      </c>
      <c r="D88" s="15" t="s">
        <v>94</v>
      </c>
      <c r="E88" s="12" t="s">
        <v>21</v>
      </c>
      <c r="F88" s="13">
        <v>200</v>
      </c>
      <c r="G88" s="6"/>
      <c r="H88" s="7">
        <f t="shared" ref="H88:H98" si="7">F88*G88</f>
        <v>0</v>
      </c>
    </row>
    <row r="89" spans="1:8" ht="15.75" customHeight="1">
      <c r="A89" s="9"/>
      <c r="B89" s="10"/>
      <c r="C89" s="10" t="s">
        <v>13</v>
      </c>
      <c r="D89" s="15" t="s">
        <v>95</v>
      </c>
      <c r="E89" s="12" t="s">
        <v>21</v>
      </c>
      <c r="F89" s="13">
        <v>80</v>
      </c>
      <c r="G89" s="6"/>
      <c r="H89" s="7">
        <f t="shared" si="7"/>
        <v>0</v>
      </c>
    </row>
    <row r="90" spans="1:8" ht="27.75" customHeight="1">
      <c r="A90" s="9"/>
      <c r="B90" s="10" t="s">
        <v>59</v>
      </c>
      <c r="C90" s="10"/>
      <c r="D90" s="20" t="s">
        <v>96</v>
      </c>
      <c r="E90" s="12" t="s">
        <v>32</v>
      </c>
      <c r="F90" s="13">
        <v>4</v>
      </c>
      <c r="G90" s="6"/>
      <c r="H90" s="7">
        <f t="shared" si="7"/>
        <v>0</v>
      </c>
    </row>
    <row r="91" spans="1:8" ht="42" customHeight="1">
      <c r="A91" s="9"/>
      <c r="B91" s="10" t="s">
        <v>62</v>
      </c>
      <c r="C91" s="10"/>
      <c r="D91" s="11" t="s">
        <v>97</v>
      </c>
      <c r="E91" s="12" t="s">
        <v>32</v>
      </c>
      <c r="F91" s="13">
        <v>1</v>
      </c>
      <c r="G91" s="6"/>
      <c r="H91" s="7">
        <f t="shared" si="7"/>
        <v>0</v>
      </c>
    </row>
    <row r="92" spans="1:8" ht="42.75" customHeight="1">
      <c r="A92" s="9"/>
      <c r="B92" s="10" t="s">
        <v>98</v>
      </c>
      <c r="C92" s="10"/>
      <c r="D92" s="11" t="s">
        <v>99</v>
      </c>
      <c r="E92" s="12" t="s">
        <v>32</v>
      </c>
      <c r="F92" s="13">
        <v>1</v>
      </c>
      <c r="G92" s="6"/>
      <c r="H92" s="7">
        <f t="shared" si="7"/>
        <v>0</v>
      </c>
    </row>
    <row r="93" spans="1:8" ht="40.5" customHeight="1">
      <c r="A93" s="9"/>
      <c r="B93" s="10" t="s">
        <v>100</v>
      </c>
      <c r="C93" s="10"/>
      <c r="D93" s="11" t="s">
        <v>101</v>
      </c>
      <c r="E93" s="12" t="s">
        <v>32</v>
      </c>
      <c r="F93" s="13">
        <v>1</v>
      </c>
      <c r="G93" s="6"/>
      <c r="H93" s="7">
        <f t="shared" si="7"/>
        <v>0</v>
      </c>
    </row>
    <row r="94" spans="1:8" ht="42" customHeight="1">
      <c r="A94" s="9"/>
      <c r="B94" s="10" t="s">
        <v>102</v>
      </c>
      <c r="C94" s="10"/>
      <c r="D94" s="11" t="s">
        <v>103</v>
      </c>
      <c r="E94" s="12" t="s">
        <v>32</v>
      </c>
      <c r="F94" s="13">
        <v>1</v>
      </c>
      <c r="G94" s="6"/>
      <c r="H94" s="7">
        <f t="shared" si="7"/>
        <v>0</v>
      </c>
    </row>
    <row r="95" spans="1:8">
      <c r="A95" s="9"/>
      <c r="B95" s="10" t="s">
        <v>104</v>
      </c>
      <c r="C95" s="9"/>
      <c r="D95" s="21" t="s">
        <v>105</v>
      </c>
      <c r="E95" s="22" t="s">
        <v>32</v>
      </c>
      <c r="F95" s="13">
        <v>2</v>
      </c>
      <c r="G95" s="6"/>
      <c r="H95" s="7">
        <f t="shared" si="7"/>
        <v>0</v>
      </c>
    </row>
    <row r="96" spans="1:8" ht="25.5">
      <c r="A96" s="9"/>
      <c r="B96" s="10" t="s">
        <v>106</v>
      </c>
      <c r="C96" s="9"/>
      <c r="D96" s="21" t="s">
        <v>107</v>
      </c>
      <c r="E96" s="12"/>
      <c r="F96" s="13"/>
      <c r="G96" s="6"/>
      <c r="H96" s="7"/>
    </row>
    <row r="97" spans="1:8">
      <c r="A97" s="9"/>
      <c r="B97" s="9"/>
      <c r="C97" s="9" t="s">
        <v>8</v>
      </c>
      <c r="D97" s="14" t="s">
        <v>108</v>
      </c>
      <c r="E97" s="12" t="s">
        <v>21</v>
      </c>
      <c r="F97" s="13">
        <v>100</v>
      </c>
      <c r="G97" s="6"/>
      <c r="H97" s="7">
        <f t="shared" si="7"/>
        <v>0</v>
      </c>
    </row>
    <row r="98" spans="1:8" ht="66" customHeight="1">
      <c r="A98" s="9"/>
      <c r="B98" s="9" t="s">
        <v>109</v>
      </c>
      <c r="C98" s="9"/>
      <c r="D98" s="14" t="s">
        <v>110</v>
      </c>
      <c r="E98" s="12" t="s">
        <v>32</v>
      </c>
      <c r="F98" s="13">
        <v>1</v>
      </c>
      <c r="G98" s="6"/>
      <c r="H98" s="7">
        <f t="shared" si="7"/>
        <v>0</v>
      </c>
    </row>
    <row r="99" spans="1:8">
      <c r="A99" s="74"/>
      <c r="B99" s="75"/>
      <c r="C99" s="75"/>
      <c r="D99" s="74" t="s">
        <v>111</v>
      </c>
      <c r="E99" s="76"/>
      <c r="F99" s="77"/>
      <c r="G99" s="78"/>
      <c r="H99" s="79">
        <f>SUM(H55:H98)</f>
        <v>0</v>
      </c>
    </row>
    <row r="100" spans="1:8" ht="29.25" customHeight="1">
      <c r="A100" s="69" t="s">
        <v>161</v>
      </c>
      <c r="B100" s="70"/>
      <c r="C100" s="70"/>
      <c r="D100" s="69" t="s">
        <v>112</v>
      </c>
      <c r="E100" s="71"/>
      <c r="F100" s="72"/>
      <c r="G100" s="73"/>
      <c r="H100" s="64"/>
    </row>
    <row r="101" spans="1:8" ht="27.75" customHeight="1">
      <c r="A101" s="9"/>
      <c r="B101" s="10"/>
      <c r="C101" s="10"/>
      <c r="D101" s="9" t="s">
        <v>113</v>
      </c>
      <c r="E101" s="12"/>
      <c r="F101" s="13"/>
      <c r="G101" s="6"/>
      <c r="H101" s="7"/>
    </row>
    <row r="102" spans="1:8" ht="44.25" customHeight="1">
      <c r="A102" s="2"/>
      <c r="B102" s="3" t="s">
        <v>8</v>
      </c>
      <c r="C102" s="3"/>
      <c r="D102" s="17" t="s">
        <v>114</v>
      </c>
      <c r="E102" s="12" t="s">
        <v>32</v>
      </c>
      <c r="F102" s="13">
        <v>1</v>
      </c>
      <c r="G102" s="18"/>
      <c r="H102" s="7">
        <f>F102*G102</f>
        <v>0</v>
      </c>
    </row>
    <row r="103" spans="1:8" ht="27" customHeight="1">
      <c r="A103" s="2"/>
      <c r="B103" s="3"/>
      <c r="C103" s="3"/>
      <c r="D103" s="17" t="s">
        <v>115</v>
      </c>
      <c r="E103" s="12"/>
      <c r="F103" s="13"/>
      <c r="G103" s="18"/>
      <c r="H103" s="7"/>
    </row>
    <row r="104" spans="1:8" ht="39.75" customHeight="1">
      <c r="A104" s="9"/>
      <c r="B104" s="10"/>
      <c r="C104" s="10" t="s">
        <v>8</v>
      </c>
      <c r="D104" s="11" t="s">
        <v>116</v>
      </c>
      <c r="E104" s="12" t="s">
        <v>32</v>
      </c>
      <c r="F104" s="13">
        <v>5</v>
      </c>
      <c r="G104" s="6"/>
      <c r="H104" s="7">
        <f>F104*G104</f>
        <v>0</v>
      </c>
    </row>
    <row r="105" spans="1:8" ht="40.5" customHeight="1">
      <c r="A105" s="9"/>
      <c r="B105" s="10"/>
      <c r="C105" s="10" t="s">
        <v>13</v>
      </c>
      <c r="D105" s="11" t="s">
        <v>117</v>
      </c>
      <c r="E105" s="12" t="s">
        <v>32</v>
      </c>
      <c r="F105" s="13">
        <v>2</v>
      </c>
      <c r="G105" s="6"/>
      <c r="H105" s="7">
        <f t="shared" ref="H105:H106" si="8">F105*G105</f>
        <v>0</v>
      </c>
    </row>
    <row r="106" spans="1:8" ht="44.25" customHeight="1">
      <c r="A106" s="9"/>
      <c r="B106" s="10"/>
      <c r="C106" s="10" t="s">
        <v>15</v>
      </c>
      <c r="D106" s="9" t="s">
        <v>118</v>
      </c>
      <c r="E106" s="12" t="s">
        <v>32</v>
      </c>
      <c r="F106" s="13">
        <v>3</v>
      </c>
      <c r="G106" s="6"/>
      <c r="H106" s="7">
        <f t="shared" si="8"/>
        <v>0</v>
      </c>
    </row>
    <row r="107" spans="1:8" ht="76.5" customHeight="1">
      <c r="A107" s="9"/>
      <c r="B107" s="10" t="s">
        <v>13</v>
      </c>
      <c r="C107" s="10"/>
      <c r="D107" s="11" t="s">
        <v>119</v>
      </c>
      <c r="E107" s="12"/>
      <c r="F107" s="13"/>
      <c r="G107" s="6"/>
      <c r="H107" s="7"/>
    </row>
    <row r="108" spans="1:8" ht="17.25" customHeight="1">
      <c r="A108" s="9"/>
      <c r="B108" s="10"/>
      <c r="C108" s="10" t="s">
        <v>8</v>
      </c>
      <c r="D108" s="14" t="s">
        <v>120</v>
      </c>
      <c r="E108" s="12" t="s">
        <v>32</v>
      </c>
      <c r="F108" s="13">
        <v>12</v>
      </c>
      <c r="G108" s="6"/>
      <c r="H108" s="7">
        <f>F108*G108</f>
        <v>0</v>
      </c>
    </row>
    <row r="109" spans="1:8" ht="16.5" customHeight="1">
      <c r="A109" s="9"/>
      <c r="B109" s="10"/>
      <c r="C109" s="10" t="s">
        <v>8</v>
      </c>
      <c r="D109" s="14" t="s">
        <v>121</v>
      </c>
      <c r="E109" s="12" t="s">
        <v>32</v>
      </c>
      <c r="F109" s="13">
        <v>4</v>
      </c>
      <c r="G109" s="6"/>
      <c r="H109" s="7">
        <f>F109*G109</f>
        <v>0</v>
      </c>
    </row>
    <row r="110" spans="1:8" ht="81.75" customHeight="1">
      <c r="A110" s="9"/>
      <c r="B110" s="10" t="s">
        <v>15</v>
      </c>
      <c r="C110" s="10"/>
      <c r="D110" s="11" t="s">
        <v>122</v>
      </c>
      <c r="E110" s="12"/>
      <c r="F110" s="13"/>
      <c r="G110" s="6"/>
      <c r="H110" s="7"/>
    </row>
    <row r="111" spans="1:8" ht="19.5" customHeight="1">
      <c r="A111" s="9"/>
      <c r="B111" s="10"/>
      <c r="C111" s="10" t="s">
        <v>8</v>
      </c>
      <c r="D111" s="14" t="s">
        <v>120</v>
      </c>
      <c r="E111" s="12" t="s">
        <v>32</v>
      </c>
      <c r="F111" s="13">
        <v>48</v>
      </c>
      <c r="G111" s="6"/>
      <c r="H111" s="7">
        <f>F111*G111</f>
        <v>0</v>
      </c>
    </row>
    <row r="112" spans="1:8" ht="78.75" customHeight="1">
      <c r="A112" s="9"/>
      <c r="B112" s="10" t="s">
        <v>17</v>
      </c>
      <c r="C112" s="10"/>
      <c r="D112" s="11" t="s">
        <v>123</v>
      </c>
      <c r="E112" s="12"/>
      <c r="F112" s="13"/>
      <c r="G112" s="6"/>
      <c r="H112" s="7"/>
    </row>
    <row r="113" spans="1:8" ht="18" customHeight="1">
      <c r="A113" s="9"/>
      <c r="B113" s="10"/>
      <c r="C113" s="10" t="s">
        <v>8</v>
      </c>
      <c r="D113" s="14" t="s">
        <v>120</v>
      </c>
      <c r="E113" s="12" t="s">
        <v>32</v>
      </c>
      <c r="F113" s="13">
        <v>8</v>
      </c>
      <c r="G113" s="6"/>
      <c r="H113" s="7">
        <f>F113*G113</f>
        <v>0</v>
      </c>
    </row>
    <row r="114" spans="1:8" ht="79.5" customHeight="1">
      <c r="A114" s="9"/>
      <c r="B114" s="10" t="s">
        <v>24</v>
      </c>
      <c r="C114" s="10"/>
      <c r="D114" s="11" t="s">
        <v>124</v>
      </c>
      <c r="E114" s="12"/>
      <c r="F114" s="13"/>
      <c r="G114" s="6"/>
      <c r="H114" s="7"/>
    </row>
    <row r="115" spans="1:8" ht="18.75" customHeight="1">
      <c r="A115" s="9"/>
      <c r="B115" s="10"/>
      <c r="C115" s="10" t="s">
        <v>8</v>
      </c>
      <c r="D115" s="14" t="s">
        <v>120</v>
      </c>
      <c r="E115" s="12" t="s">
        <v>32</v>
      </c>
      <c r="F115" s="13">
        <v>4</v>
      </c>
      <c r="G115" s="6"/>
      <c r="H115" s="7">
        <f>F115*G115</f>
        <v>0</v>
      </c>
    </row>
    <row r="116" spans="1:8" ht="15.75" customHeight="1">
      <c r="A116" s="9"/>
      <c r="B116" s="10"/>
      <c r="C116" s="10" t="s">
        <v>13</v>
      </c>
      <c r="D116" s="14" t="s">
        <v>121</v>
      </c>
      <c r="E116" s="12" t="s">
        <v>32</v>
      </c>
      <c r="F116" s="13">
        <v>4</v>
      </c>
      <c r="G116" s="6"/>
      <c r="H116" s="7">
        <f>F116*G116</f>
        <v>0</v>
      </c>
    </row>
    <row r="117" spans="1:8" ht="117" customHeight="1">
      <c r="A117" s="2"/>
      <c r="B117" s="3" t="s">
        <v>37</v>
      </c>
      <c r="C117" s="3"/>
      <c r="D117" s="17" t="s">
        <v>125</v>
      </c>
      <c r="E117" s="12"/>
      <c r="F117" s="13"/>
      <c r="G117" s="18"/>
      <c r="H117" s="7"/>
    </row>
    <row r="118" spans="1:8">
      <c r="A118" s="2"/>
      <c r="B118" s="3"/>
      <c r="C118" s="3" t="s">
        <v>8</v>
      </c>
      <c r="D118" s="19" t="s">
        <v>88</v>
      </c>
      <c r="E118" s="12" t="s">
        <v>21</v>
      </c>
      <c r="F118" s="13">
        <v>65</v>
      </c>
      <c r="G118" s="18"/>
      <c r="H118" s="7">
        <f>F118*G118</f>
        <v>0</v>
      </c>
    </row>
    <row r="119" spans="1:8" ht="80.25" customHeight="1">
      <c r="A119" s="9"/>
      <c r="B119" s="10" t="s">
        <v>39</v>
      </c>
      <c r="C119" s="10"/>
      <c r="D119" s="11" t="s">
        <v>126</v>
      </c>
      <c r="E119" s="12"/>
      <c r="F119" s="13"/>
      <c r="G119" s="6"/>
      <c r="H119" s="7"/>
    </row>
    <row r="120" spans="1:8">
      <c r="A120" s="9"/>
      <c r="B120" s="10"/>
      <c r="C120" s="10" t="s">
        <v>8</v>
      </c>
      <c r="D120" s="14" t="s">
        <v>127</v>
      </c>
      <c r="E120" s="12" t="s">
        <v>21</v>
      </c>
      <c r="F120" s="13">
        <v>1200</v>
      </c>
      <c r="G120" s="6"/>
      <c r="H120" s="7">
        <f>F120*G120</f>
        <v>0</v>
      </c>
    </row>
    <row r="121" spans="1:8" ht="96" customHeight="1">
      <c r="A121" s="9"/>
      <c r="B121" s="10" t="s">
        <v>41</v>
      </c>
      <c r="C121" s="10"/>
      <c r="D121" s="11" t="s">
        <v>128</v>
      </c>
      <c r="E121" s="12"/>
      <c r="F121" s="13"/>
      <c r="G121" s="6"/>
      <c r="H121" s="7"/>
    </row>
    <row r="122" spans="1:8">
      <c r="A122" s="9"/>
      <c r="B122" s="10"/>
      <c r="C122" s="10" t="s">
        <v>8</v>
      </c>
      <c r="D122" s="14" t="s">
        <v>129</v>
      </c>
      <c r="E122" s="12" t="s">
        <v>21</v>
      </c>
      <c r="F122" s="13">
        <v>130</v>
      </c>
      <c r="G122" s="6"/>
      <c r="H122" s="7">
        <f>F122*G122</f>
        <v>0</v>
      </c>
    </row>
    <row r="123" spans="1:8" ht="92.25" customHeight="1">
      <c r="A123" s="9"/>
      <c r="B123" s="10" t="s">
        <v>43</v>
      </c>
      <c r="C123" s="10"/>
      <c r="D123" s="11" t="s">
        <v>130</v>
      </c>
      <c r="E123" s="12"/>
      <c r="F123" s="13"/>
      <c r="G123" s="6"/>
      <c r="H123" s="7"/>
    </row>
    <row r="124" spans="1:8">
      <c r="A124" s="9"/>
      <c r="B124" s="10"/>
      <c r="C124" s="10" t="s">
        <v>8</v>
      </c>
      <c r="D124" s="14" t="s">
        <v>131</v>
      </c>
      <c r="E124" s="12" t="s">
        <v>21</v>
      </c>
      <c r="F124" s="13">
        <v>2250</v>
      </c>
      <c r="G124" s="6"/>
      <c r="H124" s="7">
        <f>F124*G124</f>
        <v>0</v>
      </c>
    </row>
    <row r="125" spans="1:8">
      <c r="A125" s="9"/>
      <c r="B125" s="10"/>
      <c r="C125" s="10" t="s">
        <v>13</v>
      </c>
      <c r="D125" s="14" t="s">
        <v>26</v>
      </c>
      <c r="E125" s="12" t="s">
        <v>21</v>
      </c>
      <c r="F125" s="13">
        <v>400</v>
      </c>
      <c r="G125" s="6"/>
      <c r="H125" s="7">
        <f t="shared" ref="H125:H127" si="9">F125*G125</f>
        <v>0</v>
      </c>
    </row>
    <row r="126" spans="1:8" ht="30.75" customHeight="1">
      <c r="A126" s="9"/>
      <c r="B126" s="10" t="s">
        <v>45</v>
      </c>
      <c r="C126" s="10"/>
      <c r="D126" s="11" t="s">
        <v>132</v>
      </c>
      <c r="E126" s="12" t="s">
        <v>32</v>
      </c>
      <c r="F126" s="13">
        <v>8</v>
      </c>
      <c r="G126" s="6"/>
      <c r="H126" s="7">
        <f t="shared" si="9"/>
        <v>0</v>
      </c>
    </row>
    <row r="127" spans="1:8" ht="57.75" customHeight="1">
      <c r="A127" s="9"/>
      <c r="B127" s="10" t="s">
        <v>47</v>
      </c>
      <c r="C127" s="10"/>
      <c r="D127" s="11" t="s">
        <v>133</v>
      </c>
      <c r="E127" s="12" t="s">
        <v>32</v>
      </c>
      <c r="F127" s="13">
        <v>4</v>
      </c>
      <c r="G127" s="6"/>
      <c r="H127" s="7">
        <f t="shared" si="9"/>
        <v>0</v>
      </c>
    </row>
    <row r="128" spans="1:8">
      <c r="A128" s="74"/>
      <c r="B128" s="75"/>
      <c r="C128" s="75"/>
      <c r="D128" s="74" t="s">
        <v>134</v>
      </c>
      <c r="E128" s="76"/>
      <c r="F128" s="77"/>
      <c r="G128" s="78"/>
      <c r="H128" s="79">
        <f>SUM(H102:H127)</f>
        <v>0</v>
      </c>
    </row>
    <row r="129" spans="1:8" ht="29.25" customHeight="1">
      <c r="A129" s="69" t="s">
        <v>162</v>
      </c>
      <c r="B129" s="70"/>
      <c r="C129" s="70"/>
      <c r="D129" s="69" t="s">
        <v>135</v>
      </c>
      <c r="E129" s="71"/>
      <c r="F129" s="72"/>
      <c r="G129" s="73"/>
      <c r="H129" s="64"/>
    </row>
    <row r="130" spans="1:8" ht="44.25" customHeight="1">
      <c r="A130" s="9"/>
      <c r="B130" s="10" t="s">
        <v>8</v>
      </c>
      <c r="C130" s="10"/>
      <c r="D130" s="20" t="s">
        <v>136</v>
      </c>
      <c r="E130" s="12" t="s">
        <v>32</v>
      </c>
      <c r="F130" s="13">
        <v>1</v>
      </c>
      <c r="G130" s="6"/>
      <c r="H130" s="7">
        <f>F130*G130</f>
        <v>0</v>
      </c>
    </row>
    <row r="131" spans="1:8" ht="26.25" customHeight="1">
      <c r="A131" s="9"/>
      <c r="B131" s="10" t="s">
        <v>13</v>
      </c>
      <c r="C131" s="10"/>
      <c r="D131" s="20" t="s">
        <v>137</v>
      </c>
      <c r="E131" s="12" t="s">
        <v>32</v>
      </c>
      <c r="F131" s="13">
        <v>1</v>
      </c>
      <c r="G131" s="6"/>
      <c r="H131" s="7">
        <f t="shared" ref="H131:H138" si="10">F131*G131</f>
        <v>0</v>
      </c>
    </row>
    <row r="132" spans="1:8" ht="27.75" customHeight="1">
      <c r="A132" s="9"/>
      <c r="B132" s="10" t="s">
        <v>15</v>
      </c>
      <c r="C132" s="10"/>
      <c r="D132" s="23" t="s">
        <v>138</v>
      </c>
      <c r="E132" s="12" t="s">
        <v>32</v>
      </c>
      <c r="F132" s="13">
        <v>27</v>
      </c>
      <c r="G132" s="6"/>
      <c r="H132" s="7">
        <f t="shared" si="10"/>
        <v>0</v>
      </c>
    </row>
    <row r="133" spans="1:8" ht="28.5" customHeight="1">
      <c r="A133" s="9"/>
      <c r="B133" s="10" t="s">
        <v>17</v>
      </c>
      <c r="C133" s="10"/>
      <c r="D133" s="23" t="s">
        <v>139</v>
      </c>
      <c r="E133" s="12" t="s">
        <v>32</v>
      </c>
      <c r="F133" s="13">
        <v>8</v>
      </c>
      <c r="G133" s="6"/>
      <c r="H133" s="7">
        <f t="shared" si="10"/>
        <v>0</v>
      </c>
    </row>
    <row r="134" spans="1:8" ht="15" customHeight="1">
      <c r="A134" s="9"/>
      <c r="B134" s="10" t="s">
        <v>24</v>
      </c>
      <c r="C134" s="10"/>
      <c r="D134" s="2" t="s">
        <v>140</v>
      </c>
      <c r="E134" s="12" t="s">
        <v>32</v>
      </c>
      <c r="F134" s="13">
        <v>3</v>
      </c>
      <c r="G134" s="6"/>
      <c r="H134" s="7">
        <f t="shared" si="10"/>
        <v>0</v>
      </c>
    </row>
    <row r="135" spans="1:8" ht="24.75" customHeight="1">
      <c r="A135" s="9"/>
      <c r="B135" s="10" t="s">
        <v>37</v>
      </c>
      <c r="C135" s="10"/>
      <c r="D135" s="11" t="s">
        <v>141</v>
      </c>
      <c r="E135" s="12" t="s">
        <v>32</v>
      </c>
      <c r="F135" s="13">
        <v>1</v>
      </c>
      <c r="G135" s="6"/>
      <c r="H135" s="7">
        <f t="shared" si="10"/>
        <v>0</v>
      </c>
    </row>
    <row r="136" spans="1:8" ht="28.5" customHeight="1">
      <c r="A136" s="9"/>
      <c r="B136" s="10" t="s">
        <v>39</v>
      </c>
      <c r="C136" s="10"/>
      <c r="D136" s="11" t="s">
        <v>142</v>
      </c>
      <c r="E136" s="12" t="s">
        <v>32</v>
      </c>
      <c r="F136" s="13">
        <v>1</v>
      </c>
      <c r="G136" s="6"/>
      <c r="H136" s="7">
        <f t="shared" si="10"/>
        <v>0</v>
      </c>
    </row>
    <row r="137" spans="1:8" ht="14.25" customHeight="1">
      <c r="A137" s="9"/>
      <c r="B137" s="10" t="s">
        <v>41</v>
      </c>
      <c r="C137" s="10"/>
      <c r="D137" s="2" t="s">
        <v>143</v>
      </c>
      <c r="E137" s="12" t="s">
        <v>32</v>
      </c>
      <c r="F137" s="13">
        <v>1</v>
      </c>
      <c r="G137" s="6"/>
      <c r="H137" s="7">
        <f t="shared" si="10"/>
        <v>0</v>
      </c>
    </row>
    <row r="138" spans="1:8" ht="18.75" customHeight="1">
      <c r="A138" s="9"/>
      <c r="B138" s="10" t="s">
        <v>43</v>
      </c>
      <c r="C138" s="10"/>
      <c r="D138" s="11" t="s">
        <v>144</v>
      </c>
      <c r="E138" s="12" t="s">
        <v>32</v>
      </c>
      <c r="F138" s="13">
        <v>2</v>
      </c>
      <c r="G138" s="6"/>
      <c r="H138" s="7">
        <f t="shared" si="10"/>
        <v>0</v>
      </c>
    </row>
    <row r="139" spans="1:8" ht="54.75" customHeight="1">
      <c r="A139" s="9"/>
      <c r="B139" s="10" t="s">
        <v>45</v>
      </c>
      <c r="C139" s="10"/>
      <c r="D139" s="11" t="s">
        <v>145</v>
      </c>
      <c r="E139" s="12"/>
      <c r="F139" s="13"/>
      <c r="G139" s="6"/>
      <c r="H139" s="7"/>
    </row>
    <row r="140" spans="1:8" ht="15" customHeight="1">
      <c r="A140" s="9"/>
      <c r="B140" s="10"/>
      <c r="C140" s="10" t="s">
        <v>8</v>
      </c>
      <c r="D140" s="11" t="s">
        <v>146</v>
      </c>
      <c r="E140" s="12" t="s">
        <v>21</v>
      </c>
      <c r="F140" s="13">
        <v>300</v>
      </c>
      <c r="G140" s="6"/>
      <c r="H140" s="7">
        <f>F140*G140</f>
        <v>0</v>
      </c>
    </row>
    <row r="141" spans="1:8" ht="15" customHeight="1">
      <c r="A141" s="9"/>
      <c r="B141" s="10"/>
      <c r="C141" s="10" t="s">
        <v>13</v>
      </c>
      <c r="D141" s="11" t="s">
        <v>147</v>
      </c>
      <c r="E141" s="12" t="s">
        <v>21</v>
      </c>
      <c r="F141" s="13">
        <v>60</v>
      </c>
      <c r="G141" s="6"/>
      <c r="H141" s="7">
        <f t="shared" ref="H141:H144" si="11">F141*G141</f>
        <v>0</v>
      </c>
    </row>
    <row r="142" spans="1:8" ht="38.25" customHeight="1">
      <c r="A142" s="9"/>
      <c r="B142" s="10" t="s">
        <v>47</v>
      </c>
      <c r="C142" s="10"/>
      <c r="D142" s="11" t="s">
        <v>148</v>
      </c>
      <c r="E142" s="12" t="s">
        <v>21</v>
      </c>
      <c r="F142" s="13">
        <v>180</v>
      </c>
      <c r="G142" s="6"/>
      <c r="H142" s="7">
        <f t="shared" si="11"/>
        <v>0</v>
      </c>
    </row>
    <row r="143" spans="1:8" ht="18.75" customHeight="1">
      <c r="A143" s="9"/>
      <c r="B143" s="10" t="s">
        <v>49</v>
      </c>
      <c r="C143" s="10"/>
      <c r="D143" s="11" t="s">
        <v>149</v>
      </c>
      <c r="E143" s="12" t="s">
        <v>32</v>
      </c>
      <c r="F143" s="13">
        <v>1</v>
      </c>
      <c r="G143" s="6"/>
      <c r="H143" s="7">
        <f t="shared" si="11"/>
        <v>0</v>
      </c>
    </row>
    <row r="144" spans="1:8" ht="42.75" customHeight="1">
      <c r="A144" s="9"/>
      <c r="B144" s="10" t="s">
        <v>57</v>
      </c>
      <c r="C144" s="10"/>
      <c r="D144" s="11" t="s">
        <v>150</v>
      </c>
      <c r="E144" s="12" t="s">
        <v>32</v>
      </c>
      <c r="F144" s="13">
        <v>1</v>
      </c>
      <c r="G144" s="6"/>
      <c r="H144" s="7">
        <f t="shared" si="11"/>
        <v>0</v>
      </c>
    </row>
    <row r="145" spans="1:8">
      <c r="A145" s="74"/>
      <c r="B145" s="75"/>
      <c r="C145" s="75"/>
      <c r="D145" s="74" t="s">
        <v>151</v>
      </c>
      <c r="E145" s="76"/>
      <c r="F145" s="77"/>
      <c r="G145" s="78"/>
      <c r="H145" s="79">
        <f>SUM(H130:H144)</f>
        <v>0</v>
      </c>
    </row>
    <row r="146" spans="1:8" ht="27.75" customHeight="1">
      <c r="A146" s="69" t="s">
        <v>152</v>
      </c>
      <c r="B146" s="70"/>
      <c r="C146" s="70"/>
      <c r="D146" s="69" t="s">
        <v>153</v>
      </c>
      <c r="E146" s="71"/>
      <c r="F146" s="72"/>
      <c r="G146" s="73"/>
      <c r="H146" s="64"/>
    </row>
    <row r="147" spans="1:8" ht="54" customHeight="1">
      <c r="A147" s="9"/>
      <c r="B147" s="10" t="s">
        <v>8</v>
      </c>
      <c r="C147" s="10"/>
      <c r="D147" s="11" t="s">
        <v>154</v>
      </c>
      <c r="E147" s="12" t="s">
        <v>155</v>
      </c>
      <c r="F147" s="13">
        <v>1</v>
      </c>
      <c r="G147" s="6"/>
      <c r="H147" s="7">
        <f>F147*G147</f>
        <v>0</v>
      </c>
    </row>
    <row r="148" spans="1:8" ht="54" customHeight="1">
      <c r="A148" s="9"/>
      <c r="B148" s="9" t="s">
        <v>13</v>
      </c>
      <c r="C148" s="9"/>
      <c r="D148" s="11" t="s">
        <v>156</v>
      </c>
      <c r="E148" s="12" t="s">
        <v>155</v>
      </c>
      <c r="F148" s="13">
        <v>1</v>
      </c>
      <c r="G148" s="6"/>
      <c r="H148" s="7">
        <f t="shared" ref="H148:H150" si="12">F148*G148</f>
        <v>0</v>
      </c>
    </row>
    <row r="149" spans="1:8" ht="52.5" customHeight="1">
      <c r="A149" s="9"/>
      <c r="B149" s="10" t="s">
        <v>13</v>
      </c>
      <c r="C149" s="10"/>
      <c r="D149" s="11" t="s">
        <v>157</v>
      </c>
      <c r="E149" s="12" t="s">
        <v>155</v>
      </c>
      <c r="F149" s="13">
        <v>1</v>
      </c>
      <c r="G149" s="6"/>
      <c r="H149" s="7">
        <f t="shared" si="12"/>
        <v>0</v>
      </c>
    </row>
    <row r="150" spans="1:8" ht="42" customHeight="1">
      <c r="A150" s="9"/>
      <c r="B150" s="10" t="s">
        <v>15</v>
      </c>
      <c r="C150" s="10"/>
      <c r="D150" s="11" t="s">
        <v>158</v>
      </c>
      <c r="E150" s="12" t="s">
        <v>155</v>
      </c>
      <c r="F150" s="13">
        <v>1</v>
      </c>
      <c r="G150" s="6"/>
      <c r="H150" s="7">
        <f t="shared" si="12"/>
        <v>0</v>
      </c>
    </row>
    <row r="151" spans="1:8" ht="17.25" customHeight="1">
      <c r="A151" s="74"/>
      <c r="B151" s="75"/>
      <c r="C151" s="75"/>
      <c r="D151" s="74" t="s">
        <v>159</v>
      </c>
      <c r="E151" s="76"/>
      <c r="F151" s="77"/>
      <c r="G151" s="78"/>
      <c r="H151" s="80">
        <f>SUM(H147:H150)</f>
        <v>0</v>
      </c>
    </row>
    <row r="152" spans="1:8" ht="15.75" thickBot="1">
      <c r="A152" s="24"/>
      <c r="B152" s="25"/>
      <c r="C152" s="25"/>
      <c r="D152" s="1"/>
      <c r="E152" s="26"/>
      <c r="F152" s="27"/>
      <c r="G152" s="28"/>
      <c r="H152" s="29"/>
    </row>
    <row r="153" spans="1:8" ht="16.5" thickBot="1">
      <c r="A153" s="89" t="s">
        <v>160</v>
      </c>
      <c r="B153" s="89"/>
      <c r="C153" s="89"/>
      <c r="D153" s="89"/>
      <c r="E153" s="89"/>
      <c r="F153" s="89"/>
      <c r="G153" s="89"/>
      <c r="H153" s="89"/>
    </row>
    <row r="154" spans="1:8" ht="15.75" thickBot="1">
      <c r="A154" s="30"/>
      <c r="B154" s="31"/>
      <c r="C154" s="31"/>
      <c r="D154" s="1"/>
      <c r="E154" s="32"/>
      <c r="F154" s="54"/>
      <c r="G154" s="54"/>
      <c r="H154" s="33"/>
    </row>
    <row r="155" spans="1:8" ht="15.75" thickBot="1">
      <c r="A155" s="34" t="s">
        <v>6</v>
      </c>
      <c r="B155" s="35"/>
      <c r="C155" s="35"/>
      <c r="D155" s="90" t="str">
        <f>$D$10</f>
        <v>DEMONTAŽA POSTOJEĆIH INSTALACIJA i PRIKLJUČAK</v>
      </c>
      <c r="E155" s="90"/>
      <c r="F155" s="90"/>
      <c r="G155" s="36"/>
      <c r="H155" s="37">
        <f>H24</f>
        <v>0</v>
      </c>
    </row>
    <row r="156" spans="1:8" ht="15.75" thickBot="1">
      <c r="A156" s="34" t="s">
        <v>29</v>
      </c>
      <c r="B156" s="35"/>
      <c r="C156" s="35"/>
      <c r="D156" s="90" t="str">
        <f>$D$25</f>
        <v>RASVJETA</v>
      </c>
      <c r="E156" s="90"/>
      <c r="F156" s="90"/>
      <c r="G156" s="36"/>
      <c r="H156" s="37">
        <f>H52</f>
        <v>0</v>
      </c>
    </row>
    <row r="157" spans="1:8" ht="20.25" customHeight="1" thickBot="1">
      <c r="A157" s="38" t="s">
        <v>66</v>
      </c>
      <c r="B157" s="35"/>
      <c r="C157" s="35"/>
      <c r="D157" s="90" t="str">
        <f>$D$53</f>
        <v>RAZVOD,  PRIKLJUČNICE i IZVODI</v>
      </c>
      <c r="E157" s="90"/>
      <c r="F157" s="90"/>
      <c r="G157" s="36"/>
      <c r="H157" s="37">
        <f>H99</f>
        <v>0</v>
      </c>
    </row>
    <row r="158" spans="1:8" ht="15.75" thickBot="1">
      <c r="A158" s="39" t="s">
        <v>161</v>
      </c>
      <c r="B158" s="35"/>
      <c r="C158" s="35"/>
      <c r="D158" s="90" t="str">
        <f>$D$100</f>
        <v>SLABA STRUJA</v>
      </c>
      <c r="E158" s="90"/>
      <c r="F158" s="90"/>
      <c r="G158" s="36"/>
      <c r="H158" s="37">
        <f>H128</f>
        <v>0</v>
      </c>
    </row>
    <row r="159" spans="1:8" ht="15.75" thickBot="1">
      <c r="A159" s="39" t="s">
        <v>162</v>
      </c>
      <c r="B159" s="40"/>
      <c r="C159" s="40"/>
      <c r="D159" s="90" t="str">
        <f>$D$129</f>
        <v>SUSTAV DOJAVE POŽARA</v>
      </c>
      <c r="E159" s="90"/>
      <c r="F159" s="90"/>
      <c r="G159" s="41"/>
      <c r="H159" s="42">
        <f>H145</f>
        <v>0</v>
      </c>
    </row>
    <row r="160" spans="1:8" ht="15.75" thickBot="1">
      <c r="A160" s="39" t="s">
        <v>152</v>
      </c>
      <c r="B160" s="40"/>
      <c r="C160" s="40"/>
      <c r="D160" s="90" t="str">
        <f>$D$146</f>
        <v>OSTALI RADOVI</v>
      </c>
      <c r="E160" s="90"/>
      <c r="F160" s="90"/>
      <c r="G160" s="41"/>
      <c r="H160" s="42">
        <f>H151</f>
        <v>0</v>
      </c>
    </row>
    <row r="161" spans="1:8" ht="15.75" thickBot="1">
      <c r="A161" s="81"/>
      <c r="B161" s="82"/>
      <c r="C161" s="82"/>
      <c r="D161" s="95" t="s">
        <v>163</v>
      </c>
      <c r="E161" s="95"/>
      <c r="F161" s="95"/>
      <c r="G161" s="83"/>
      <c r="H161" s="84">
        <f>SUM(H155:H160)</f>
        <v>0</v>
      </c>
    </row>
    <row r="162" spans="1:8" ht="15.75" thickBot="1">
      <c r="A162" s="43"/>
      <c r="B162" s="44"/>
      <c r="C162" s="44"/>
      <c r="D162" s="45"/>
      <c r="E162" s="32"/>
      <c r="F162" s="54"/>
      <c r="G162" s="29"/>
      <c r="H162" s="29"/>
    </row>
    <row r="163" spans="1:8" ht="15.75" thickBot="1">
      <c r="A163" s="46"/>
      <c r="B163" s="47"/>
      <c r="C163" s="47"/>
      <c r="D163" s="48" t="s">
        <v>164</v>
      </c>
      <c r="E163" s="49"/>
      <c r="F163" s="50">
        <v>0.25</v>
      </c>
      <c r="G163" s="51"/>
      <c r="H163" s="52">
        <f>H161*25/100</f>
        <v>0</v>
      </c>
    </row>
    <row r="164" spans="1:8" ht="15.75" thickBot="1">
      <c r="A164" s="45"/>
      <c r="B164" s="53"/>
      <c r="C164" s="53"/>
      <c r="D164" s="45"/>
      <c r="E164" s="45"/>
      <c r="F164" s="45"/>
      <c r="G164" s="29"/>
      <c r="H164" s="29"/>
    </row>
    <row r="165" spans="1:8" ht="15.75" thickBot="1">
      <c r="A165" s="85"/>
      <c r="B165" s="86"/>
      <c r="C165" s="86"/>
      <c r="D165" s="91" t="s">
        <v>165</v>
      </c>
      <c r="E165" s="91"/>
      <c r="F165" s="91"/>
      <c r="G165" s="87"/>
      <c r="H165" s="88">
        <f>H161+H163</f>
        <v>0</v>
      </c>
    </row>
  </sheetData>
  <mergeCells count="13">
    <mergeCell ref="A2:D2"/>
    <mergeCell ref="A6:H6"/>
    <mergeCell ref="D159:F159"/>
    <mergeCell ref="D160:F160"/>
    <mergeCell ref="D161:F161"/>
    <mergeCell ref="A7:F7"/>
    <mergeCell ref="D165:F165"/>
    <mergeCell ref="A9:C9"/>
    <mergeCell ref="A153:H153"/>
    <mergeCell ref="D155:F155"/>
    <mergeCell ref="D156:F156"/>
    <mergeCell ref="D157:F157"/>
    <mergeCell ref="D158:F15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Nensi</cp:lastModifiedBy>
  <cp:lastPrinted>2022-10-12T12:37:18Z</cp:lastPrinted>
  <dcterms:created xsi:type="dcterms:W3CDTF">2022-10-05T09:40:21Z</dcterms:created>
  <dcterms:modified xsi:type="dcterms:W3CDTF">2022-12-07T14:01:56Z</dcterms:modified>
</cp:coreProperties>
</file>